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4955" windowHeight="7680" activeTab="0"/>
  </bookViews>
  <sheets>
    <sheet name="Tracker" sheetId="1" r:id="rId1"/>
    <sheet name="INSTRUCTIONS - CLICK HERE!" sheetId="2" r:id="rId2"/>
    <sheet name="Credits" sheetId="3" r:id="rId3"/>
    <sheet name="TABLE" sheetId="4" r:id="rId4"/>
  </sheets>
  <definedNames/>
  <calcPr fullCalcOnLoad="1"/>
</workbook>
</file>

<file path=xl/sharedStrings.xml><?xml version="1.0" encoding="utf-8"?>
<sst xmlns="http://schemas.openxmlformats.org/spreadsheetml/2006/main" count="171" uniqueCount="75">
  <si>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</si>
  <si>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</si>
  <si>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</si>
  <si>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</si>
  <si>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</si>
  <si>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</si>
  <si>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</si>
  <si>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</si>
  <si>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</si>
  <si>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</si>
  <si>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Game Count</t>
  </si>
  <si>
    <t>True Average</t>
  </si>
  <si>
    <t>Official Average</t>
  </si>
  <si>
    <t>Instructions</t>
  </si>
  <si>
    <t>ZCT</t>
  </si>
  <si>
    <t>Cut Off Score</t>
  </si>
  <si>
    <t xml:space="preserve"> © Copyright 2006 - 2009 Tennessee Poker Tour LLC</t>
  </si>
  <si>
    <t xml:space="preserve">www.TNPokerTour.com </t>
  </si>
  <si>
    <t>This page is used by Excel for calculation purposes.</t>
  </si>
  <si>
    <t>Modifying this page will likely stop the Tracker from working properly.</t>
  </si>
  <si>
    <t>Version History</t>
  </si>
  <si>
    <t>v1.0</t>
  </si>
  <si>
    <t>v2.0</t>
  </si>
  <si>
    <t>Updated Tracker to work with new 256 binary scoring system.</t>
  </si>
  <si>
    <t>v3.0</t>
  </si>
  <si>
    <t>Original Tracker for original 10-100 scoring system used before session 5.</t>
  </si>
  <si>
    <t>Enter your scores:</t>
  </si>
  <si>
    <t>For example, if you have 5 first place finishes, enter a 5 in the white box under 1st.</t>
  </si>
  <si>
    <t>As you enter your scores, Tracker will calculate your averages as follows:</t>
  </si>
  <si>
    <t>(Our web site does not rank averages until a player completes eight games in a session)</t>
  </si>
  <si>
    <t>score in a league game, it will lower your average.</t>
  </si>
  <si>
    <r>
      <rPr>
        <b/>
        <sz val="12"/>
        <color indexed="9"/>
        <rFont val="Arial"/>
        <family val="2"/>
      </rPr>
      <t>Game Count</t>
    </r>
    <r>
      <rPr>
        <sz val="12"/>
        <color indexed="9"/>
        <rFont val="Arial"/>
        <family val="2"/>
      </rPr>
      <t>: Total number of games played.</t>
    </r>
  </si>
  <si>
    <r>
      <rPr>
        <b/>
        <sz val="12"/>
        <color indexed="9"/>
        <rFont val="Arial"/>
        <family val="2"/>
      </rPr>
      <t>True Average</t>
    </r>
    <r>
      <rPr>
        <sz val="12"/>
        <color indexed="9"/>
        <rFont val="Arial"/>
        <family val="2"/>
      </rPr>
      <t>: This is the true average of all your game scores to three decimal places.</t>
    </r>
  </si>
  <si>
    <r>
      <rPr>
        <b/>
        <sz val="12"/>
        <color indexed="9"/>
        <rFont val="Arial"/>
        <family val="2"/>
      </rPr>
      <t>Official Average</t>
    </r>
    <r>
      <rPr>
        <sz val="12"/>
        <color indexed="9"/>
        <rFont val="Arial"/>
        <family val="2"/>
      </rPr>
      <t>: This is the whole number average, as shown on our web site.</t>
    </r>
  </si>
  <si>
    <r>
      <rPr>
        <b/>
        <sz val="12"/>
        <color indexed="9"/>
        <rFont val="Arial"/>
        <family val="2"/>
      </rPr>
      <t>Cut Off Score</t>
    </r>
    <r>
      <rPr>
        <sz val="12"/>
        <color indexed="9"/>
        <rFont val="Arial"/>
        <family val="2"/>
      </rPr>
      <t>: Tells you what you need to aim for as a player.  If you finish below your cut off</t>
    </r>
  </si>
  <si>
    <t>If you have any problems or suggestions, please visit us on the web at www.TNPokerTour.com.</t>
  </si>
  <si>
    <t>&gt;</t>
  </si>
  <si>
    <t>The dark pink boxes under your scores is a projection of what your average would be</t>
  </si>
  <si>
    <t xml:space="preserve">if you were to complete another game.  So for example in the first box you will see what </t>
  </si>
  <si>
    <t xml:space="preserve">your average would look like if you get a first in the next league game you play.  </t>
  </si>
  <si>
    <t xml:space="preserve">The second box shows what would happen to your average if you got a second in </t>
  </si>
  <si>
    <t>your next game, and so on.</t>
  </si>
  <si>
    <t>Go to the white cells, on the Tracker page (click on the Tracker tab at the bottom left).</t>
  </si>
  <si>
    <t>Added next game comparison feature, changed layout and colors.</t>
  </si>
  <si>
    <t>Buy In</t>
  </si>
  <si>
    <t>Prizes</t>
  </si>
  <si>
    <t>ROI</t>
  </si>
  <si>
    <t>3rd Place Prize</t>
  </si>
  <si>
    <t>2nd Place Prize</t>
  </si>
  <si>
    <t>1st Place Prize</t>
  </si>
  <si>
    <t>Entry Cost</t>
  </si>
  <si>
    <t>Net Profit</t>
  </si>
  <si>
    <t>Tennessee Poker Tour Score Tracker v4.0</t>
  </si>
  <si>
    <t>v4.0</t>
  </si>
  <si>
    <t>if you were playing real cash single table sit and go tournaments that paid out 50% / 30% / 20%</t>
  </si>
  <si>
    <t>of the prize pool to the top three players.</t>
  </si>
  <si>
    <r>
      <rPr>
        <b/>
        <sz val="12"/>
        <color indexed="9"/>
        <rFont val="Arial"/>
        <family val="2"/>
      </rPr>
      <t xml:space="preserve">Hypothetical Real Money Analysis (HRMA): </t>
    </r>
    <r>
      <rPr>
        <sz val="12"/>
        <color indexed="9"/>
        <rFont val="Arial"/>
        <family val="2"/>
      </rPr>
      <t>This is an analysis of how you would fare</t>
    </r>
  </si>
  <si>
    <r>
      <rPr>
        <b/>
        <sz val="12"/>
        <color indexed="9"/>
        <rFont val="Arial"/>
        <family val="2"/>
      </rPr>
      <t>Entry Cost:</t>
    </r>
    <r>
      <rPr>
        <sz val="12"/>
        <color indexed="9"/>
        <rFont val="Arial"/>
        <family val="2"/>
      </rPr>
      <t xml:space="preserve"> Based on the number of games you've played, what it would have cost you to play.</t>
    </r>
  </si>
  <si>
    <r>
      <rPr>
        <b/>
        <sz val="12"/>
        <color indexed="9"/>
        <rFont val="Arial"/>
        <family val="2"/>
      </rPr>
      <t>Prizes:</t>
    </r>
    <r>
      <rPr>
        <sz val="12"/>
        <color indexed="9"/>
        <rFont val="Arial"/>
        <family val="2"/>
      </rPr>
      <t xml:space="preserve"> What you would have won based on your 1st, 2nd and 3rd place finishes.</t>
    </r>
  </si>
  <si>
    <r>
      <rPr>
        <b/>
        <sz val="12"/>
        <color indexed="9"/>
        <rFont val="Arial"/>
        <family val="2"/>
      </rPr>
      <t>ROI:</t>
    </r>
    <r>
      <rPr>
        <sz val="12"/>
        <color indexed="9"/>
        <rFont val="Arial"/>
        <family val="2"/>
      </rPr>
      <t xml:space="preserve"> Return On Investment; percentage profit (or loss if shown as negative).</t>
    </r>
  </si>
  <si>
    <t>Credits</t>
  </si>
  <si>
    <t>Legal</t>
  </si>
  <si>
    <t>This spreadsheet is designed exclusively for members of the Tennessee Poker Tour.</t>
  </si>
  <si>
    <t>It is available for download at the web site URL shown below on the scores page.</t>
  </si>
  <si>
    <t>No other distribution is permitted.</t>
  </si>
  <si>
    <t>on the official website TNPokerTour.com.</t>
  </si>
  <si>
    <t>Use of this spreadsheet indicates full acceptance the terms and conditions listed</t>
  </si>
  <si>
    <t>Hypothetical Real World Analysis concept by Ernie Dunn and Ravi Patel.</t>
  </si>
  <si>
    <r>
      <rPr>
        <b/>
        <sz val="12"/>
        <color indexed="9"/>
        <rFont val="Arial"/>
        <family val="2"/>
      </rPr>
      <t>Net Profit (or loss if negative):</t>
    </r>
    <r>
      <rPr>
        <sz val="12"/>
        <color indexed="9"/>
        <rFont val="Arial"/>
        <family val="2"/>
      </rPr>
      <t xml:space="preserve"> Simply the cost of playing, versus the prizes won.</t>
    </r>
  </si>
  <si>
    <t>Click the instructions tab at the bottom of the spreadsheet for further information.</t>
  </si>
  <si>
    <t>Hypothetical Real Money Analysis</t>
  </si>
  <si>
    <r>
      <rPr>
        <b/>
        <sz val="12"/>
        <color indexed="9"/>
        <rFont val="Arial"/>
        <family val="2"/>
      </rPr>
      <t>Buy In:</t>
    </r>
    <r>
      <rPr>
        <sz val="12"/>
        <color indexed="9"/>
        <rFont val="Arial"/>
        <family val="2"/>
      </rPr>
      <t xml:space="preserve"> The hypothetical cost of entering the tournament (you can enter your own value here).</t>
    </r>
  </si>
  <si>
    <r>
      <rPr>
        <b/>
        <sz val="12"/>
        <color indexed="9"/>
        <rFont val="Arial"/>
        <family val="2"/>
      </rPr>
      <t>Prize (1st / 2nd / 3rd):</t>
    </r>
    <r>
      <rPr>
        <sz val="12"/>
        <color indexed="9"/>
        <rFont val="Arial"/>
        <family val="2"/>
      </rPr>
      <t xml:space="preserve"> The typical pay out structure for a real life 10 player tournament.</t>
    </r>
  </si>
  <si>
    <t>Added Hypothetical Real Money Analysis (HRMA).</t>
  </si>
  <si>
    <t>Written and designed by Chris Healey for the Tennessee Poker Tour.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</si>
</sst>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0.000"/>
    <numFmt numFmtId="168" formatCode="[$-409]h:mm:ss\ AM/PM"/>
    <numFmt numFmtId="169" formatCode="&quot;$&quot;#,##0.00"/>
    <numFmt numFmtId="170" formatCode="&quot;$&quot;#,##0"/>
  </numFmts>
  <fonts count="71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10"/>
      <color indexed="51"/>
      <name val="Arial"/>
      <family val="2"/>
    </font>
    <font>
      <sz val="18"/>
      <color indexed="51"/>
      <name val="Arial"/>
      <family val="2"/>
    </font>
    <font>
      <sz val="24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24"/>
      <color indexed="9"/>
      <name val="Arial"/>
      <family val="2"/>
    </font>
    <font>
      <b/>
      <sz val="20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23"/>
      <name val="Century Gothic"/>
      <family val="2"/>
    </font>
    <font>
      <b/>
      <sz val="13"/>
      <color indexed="23"/>
      <name val="Century Gothic"/>
      <family val="2"/>
    </font>
    <font>
      <b/>
      <sz val="11"/>
      <color indexed="23"/>
      <name val="Century Gothic"/>
      <family val="2"/>
    </font>
    <font>
      <u val="single"/>
      <sz val="10"/>
      <color indexed="40"/>
      <name val="Arial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0"/>
      <color indexed="8"/>
      <name val="Arial"/>
      <family val="2"/>
    </font>
    <font>
      <sz val="14"/>
      <color indexed="44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sz val="22"/>
      <color indexed="9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u val="single"/>
      <sz val="10"/>
      <color theme="10"/>
      <name val="Arial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entury Gothic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10"/>
      <color theme="2" tint="-0.8999800086021423"/>
      <name val="Arial"/>
      <family val="2"/>
    </font>
    <font>
      <sz val="14"/>
      <color theme="8" tint="0.5999900102615356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20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medium">
        <color theme="1"/>
      </right>
      <top style="thick">
        <color theme="1"/>
      </top>
      <bottom style="thick">
        <color theme="1"/>
      </bottom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thin"/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3" fillId="33" borderId="17" xfId="0" applyFont="1" applyFill="1" applyBorder="1" applyAlignment="1" applyProtection="1">
      <alignment/>
      <protection hidden="1"/>
    </xf>
    <xf numFmtId="0" fontId="3" fillId="33" borderId="18" xfId="0" applyFont="1" applyFill="1" applyBorder="1" applyAlignment="1" applyProtection="1">
      <alignment/>
      <protection hidden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/>
      <protection hidden="1"/>
    </xf>
    <xf numFmtId="0" fontId="4" fillId="19" borderId="0" xfId="0" applyFont="1" applyFill="1" applyBorder="1" applyAlignment="1" applyProtection="1">
      <alignment horizontal="center"/>
      <protection hidden="1"/>
    </xf>
    <xf numFmtId="0" fontId="7" fillId="19" borderId="0" xfId="0" applyFont="1" applyFill="1" applyBorder="1" applyAlignment="1" applyProtection="1">
      <alignment/>
      <protection hidden="1"/>
    </xf>
    <xf numFmtId="0" fontId="5" fillId="19" borderId="0" xfId="0" applyFont="1" applyFill="1" applyBorder="1" applyAlignment="1" applyProtection="1">
      <alignment horizontal="center"/>
      <protection hidden="1"/>
    </xf>
    <xf numFmtId="167" fontId="5" fillId="19" borderId="0" xfId="0" applyNumberFormat="1" applyFont="1" applyFill="1" applyBorder="1" applyAlignment="1" applyProtection="1">
      <alignment horizontal="center"/>
      <protection hidden="1"/>
    </xf>
    <xf numFmtId="1" fontId="5" fillId="19" borderId="0" xfId="0" applyNumberFormat="1" applyFont="1" applyFill="1" applyBorder="1" applyAlignment="1" applyProtection="1">
      <alignment horizontal="center"/>
      <protection hidden="1"/>
    </xf>
    <xf numFmtId="0" fontId="9" fillId="19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1" fontId="6" fillId="34" borderId="0" xfId="0" applyNumberFormat="1" applyFont="1" applyFill="1" applyAlignment="1" applyProtection="1">
      <alignment/>
      <protection hidden="1"/>
    </xf>
    <xf numFmtId="0" fontId="11" fillId="0" borderId="22" xfId="0" applyFont="1" applyFill="1" applyBorder="1" applyAlignment="1" applyProtection="1">
      <alignment horizontal="center"/>
      <protection locked="0"/>
    </xf>
    <xf numFmtId="0" fontId="12" fillId="12" borderId="2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 horizontal="right"/>
      <protection hidden="1"/>
    </xf>
    <xf numFmtId="0" fontId="59" fillId="36" borderId="23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/>
      <protection hidden="1"/>
    </xf>
    <xf numFmtId="1" fontId="60" fillId="37" borderId="22" xfId="0" applyNumberFormat="1" applyFont="1" applyFill="1" applyBorder="1" applyAlignment="1" applyProtection="1">
      <alignment horizontal="center" vertical="center"/>
      <protection hidden="1"/>
    </xf>
    <xf numFmtId="0" fontId="4" fillId="19" borderId="24" xfId="0" applyFont="1" applyFill="1" applyBorder="1" applyAlignment="1" applyProtection="1">
      <alignment horizontal="center"/>
      <protection hidden="1"/>
    </xf>
    <xf numFmtId="0" fontId="4" fillId="19" borderId="25" xfId="0" applyFont="1" applyFill="1" applyBorder="1" applyAlignment="1" applyProtection="1">
      <alignment horizontal="center"/>
      <protection hidden="1"/>
    </xf>
    <xf numFmtId="0" fontId="1" fillId="19" borderId="24" xfId="0" applyFont="1" applyFill="1" applyBorder="1" applyAlignment="1" applyProtection="1">
      <alignment/>
      <protection hidden="1"/>
    </xf>
    <xf numFmtId="0" fontId="8" fillId="19" borderId="25" xfId="0" applyFont="1" applyFill="1" applyBorder="1" applyAlignment="1" applyProtection="1">
      <alignment horizontal="center"/>
      <protection hidden="1"/>
    </xf>
    <xf numFmtId="0" fontId="7" fillId="19" borderId="24" xfId="0" applyFont="1" applyFill="1" applyBorder="1" applyAlignment="1" applyProtection="1">
      <alignment/>
      <protection hidden="1"/>
    </xf>
    <xf numFmtId="0" fontId="9" fillId="19" borderId="25" xfId="0" applyFont="1" applyFill="1" applyBorder="1" applyAlignment="1" applyProtection="1">
      <alignment/>
      <protection hidden="1"/>
    </xf>
    <xf numFmtId="0" fontId="12" fillId="12" borderId="26" xfId="0" applyFont="1" applyFill="1" applyBorder="1" applyAlignment="1" applyProtection="1">
      <alignment horizontal="center"/>
      <protection hidden="1"/>
    </xf>
    <xf numFmtId="0" fontId="12" fillId="12" borderId="27" xfId="0" applyFont="1" applyFill="1" applyBorder="1" applyAlignment="1" applyProtection="1">
      <alignment horizontal="center"/>
      <protection hidden="1"/>
    </xf>
    <xf numFmtId="0" fontId="10" fillId="0" borderId="26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59" fillId="36" borderId="28" xfId="0" applyFont="1" applyFill="1" applyBorder="1" applyAlignment="1" applyProtection="1">
      <alignment horizontal="center"/>
      <protection hidden="1"/>
    </xf>
    <xf numFmtId="0" fontId="59" fillId="36" borderId="29" xfId="0" applyFont="1" applyFill="1" applyBorder="1" applyAlignment="1" applyProtection="1">
      <alignment horizontal="center"/>
      <protection hidden="1"/>
    </xf>
    <xf numFmtId="1" fontId="60" fillId="37" borderId="26" xfId="0" applyNumberFormat="1" applyFont="1" applyFill="1" applyBorder="1" applyAlignment="1" applyProtection="1">
      <alignment horizontal="center" vertical="center"/>
      <protection hidden="1"/>
    </xf>
    <xf numFmtId="1" fontId="60" fillId="37" borderId="27" xfId="0" applyNumberFormat="1" applyFont="1" applyFill="1" applyBorder="1" applyAlignment="1" applyProtection="1">
      <alignment horizontal="center" vertical="center"/>
      <protection hidden="1"/>
    </xf>
    <xf numFmtId="0" fontId="61" fillId="38" borderId="30" xfId="0" applyFont="1" applyFill="1" applyBorder="1" applyAlignment="1" applyProtection="1">
      <alignment vertical="center"/>
      <protection hidden="1"/>
    </xf>
    <xf numFmtId="0" fontId="62" fillId="38" borderId="31" xfId="0" applyFont="1" applyFill="1" applyBorder="1" applyAlignment="1" applyProtection="1">
      <alignment vertical="center"/>
      <protection hidden="1"/>
    </xf>
    <xf numFmtId="0" fontId="63" fillId="38" borderId="31" xfId="0" applyFont="1" applyFill="1" applyBorder="1" applyAlignment="1" applyProtection="1">
      <alignment vertical="center"/>
      <protection hidden="1"/>
    </xf>
    <xf numFmtId="0" fontId="63" fillId="38" borderId="32" xfId="0" applyFont="1" applyFill="1" applyBorder="1" applyAlignment="1" applyProtection="1">
      <alignment vertical="center"/>
      <protection hidden="1"/>
    </xf>
    <xf numFmtId="0" fontId="61" fillId="38" borderId="33" xfId="0" applyFont="1" applyFill="1" applyBorder="1" applyAlignment="1" applyProtection="1">
      <alignment horizontal="right" vertical="center"/>
      <protection hidden="1"/>
    </xf>
    <xf numFmtId="0" fontId="1" fillId="19" borderId="0" xfId="0" applyFont="1" applyFill="1" applyBorder="1" applyAlignment="1" applyProtection="1">
      <alignment/>
      <protection hidden="1"/>
    </xf>
    <xf numFmtId="0" fontId="61" fillId="38" borderId="34" xfId="0" applyFont="1" applyFill="1" applyBorder="1" applyAlignment="1" applyProtection="1">
      <alignment vertical="center"/>
      <protection hidden="1"/>
    </xf>
    <xf numFmtId="0" fontId="62" fillId="38" borderId="35" xfId="0" applyFont="1" applyFill="1" applyBorder="1" applyAlignment="1" applyProtection="1">
      <alignment vertical="center"/>
      <protection hidden="1"/>
    </xf>
    <xf numFmtId="0" fontId="64" fillId="38" borderId="35" xfId="0" applyFont="1" applyFill="1" applyBorder="1" applyAlignment="1" applyProtection="1">
      <alignment horizontal="center" vertical="center"/>
      <protection hidden="1"/>
    </xf>
    <xf numFmtId="0" fontId="63" fillId="38" borderId="35" xfId="0" applyFont="1" applyFill="1" applyBorder="1" applyAlignment="1" applyProtection="1">
      <alignment vertical="center"/>
      <protection hidden="1"/>
    </xf>
    <xf numFmtId="0" fontId="61" fillId="38" borderId="36" xfId="0" applyFont="1" applyFill="1" applyBorder="1" applyAlignment="1" applyProtection="1">
      <alignment horizontal="right" vertical="center"/>
      <protection hidden="1"/>
    </xf>
    <xf numFmtId="0" fontId="65" fillId="19" borderId="24" xfId="0" applyFont="1" applyFill="1" applyBorder="1" applyAlignment="1" applyProtection="1">
      <alignment horizontal="left"/>
      <protection hidden="1"/>
    </xf>
    <xf numFmtId="0" fontId="65" fillId="19" borderId="0" xfId="0" applyFont="1" applyFill="1" applyBorder="1" applyAlignment="1" applyProtection="1">
      <alignment horizontal="left"/>
      <protection hidden="1"/>
    </xf>
    <xf numFmtId="167" fontId="65" fillId="19" borderId="0" xfId="0" applyNumberFormat="1" applyFont="1" applyFill="1" applyBorder="1" applyAlignment="1" applyProtection="1">
      <alignment horizontal="left"/>
      <protection hidden="1"/>
    </xf>
    <xf numFmtId="1" fontId="65" fillId="19" borderId="0" xfId="0" applyNumberFormat="1" applyFont="1" applyFill="1" applyBorder="1" applyAlignment="1" applyProtection="1">
      <alignment horizontal="left"/>
      <protection hidden="1"/>
    </xf>
    <xf numFmtId="0" fontId="65" fillId="19" borderId="25" xfId="0" applyFont="1" applyFill="1" applyBorder="1" applyAlignment="1" applyProtection="1">
      <alignment horizontal="left"/>
      <protection hidden="1"/>
    </xf>
    <xf numFmtId="0" fontId="65" fillId="19" borderId="24" xfId="0" applyFont="1" applyFill="1" applyBorder="1" applyAlignment="1" applyProtection="1">
      <alignment horizontal="left"/>
      <protection locked="0"/>
    </xf>
    <xf numFmtId="0" fontId="65" fillId="19" borderId="0" xfId="0" applyFont="1" applyFill="1" applyBorder="1" applyAlignment="1" applyProtection="1">
      <alignment horizontal="left"/>
      <protection locked="0"/>
    </xf>
    <xf numFmtId="0" fontId="65" fillId="19" borderId="25" xfId="0" applyFont="1" applyFill="1" applyBorder="1" applyAlignment="1" applyProtection="1">
      <alignment horizontal="left"/>
      <protection locked="0"/>
    </xf>
    <xf numFmtId="1" fontId="65" fillId="19" borderId="24" xfId="0" applyNumberFormat="1" applyFont="1" applyFill="1" applyBorder="1" applyAlignment="1" applyProtection="1">
      <alignment horizontal="left" vertical="center"/>
      <protection hidden="1"/>
    </xf>
    <xf numFmtId="1" fontId="65" fillId="19" borderId="0" xfId="0" applyNumberFormat="1" applyFont="1" applyFill="1" applyBorder="1" applyAlignment="1" applyProtection="1">
      <alignment horizontal="left" vertical="center"/>
      <protection hidden="1"/>
    </xf>
    <xf numFmtId="1" fontId="65" fillId="19" borderId="25" xfId="0" applyNumberFormat="1" applyFont="1" applyFill="1" applyBorder="1" applyAlignment="1" applyProtection="1">
      <alignment horizontal="left" vertical="center"/>
      <protection hidden="1"/>
    </xf>
    <xf numFmtId="0" fontId="65" fillId="19" borderId="24" xfId="0" applyFont="1" applyFill="1" applyBorder="1" applyAlignment="1" applyProtection="1">
      <alignment horizontal="left"/>
      <protection hidden="1"/>
    </xf>
    <xf numFmtId="0" fontId="65" fillId="19" borderId="0" xfId="0" applyFont="1" applyFill="1" applyBorder="1" applyAlignment="1" applyProtection="1">
      <alignment horizontal="left"/>
      <protection hidden="1"/>
    </xf>
    <xf numFmtId="0" fontId="65" fillId="19" borderId="25" xfId="0" applyFont="1" applyFill="1" applyBorder="1" applyAlignment="1" applyProtection="1">
      <alignment horizontal="left"/>
      <protection hidden="1"/>
    </xf>
    <xf numFmtId="0" fontId="65" fillId="19" borderId="24" xfId="0" applyFont="1" applyFill="1" applyBorder="1" applyAlignment="1" applyProtection="1">
      <alignment/>
      <protection hidden="1"/>
    </xf>
    <xf numFmtId="0" fontId="65" fillId="19" borderId="0" xfId="0" applyFont="1" applyFill="1" applyBorder="1" applyAlignment="1" applyProtection="1">
      <alignment/>
      <protection hidden="1"/>
    </xf>
    <xf numFmtId="0" fontId="65" fillId="19" borderId="25" xfId="0" applyFont="1" applyFill="1" applyBorder="1" applyAlignment="1" applyProtection="1">
      <alignment/>
      <protection hidden="1"/>
    </xf>
    <xf numFmtId="0" fontId="14" fillId="19" borderId="0" xfId="0" applyFont="1" applyFill="1" applyBorder="1" applyAlignment="1" applyProtection="1">
      <alignment/>
      <protection hidden="1"/>
    </xf>
    <xf numFmtId="0" fontId="66" fillId="19" borderId="24" xfId="0" applyFont="1" applyFill="1" applyBorder="1" applyAlignment="1" applyProtection="1" quotePrefix="1">
      <alignment horizontal="right"/>
      <protection hidden="1"/>
    </xf>
    <xf numFmtId="0" fontId="0" fillId="19" borderId="0" xfId="0" applyFill="1" applyAlignment="1">
      <alignment/>
    </xf>
    <xf numFmtId="0" fontId="0" fillId="19" borderId="25" xfId="0" applyFill="1" applyBorder="1" applyAlignment="1">
      <alignment/>
    </xf>
    <xf numFmtId="0" fontId="63" fillId="39" borderId="0" xfId="0" applyFont="1" applyFill="1" applyAlignment="1" applyProtection="1">
      <alignment/>
      <protection hidden="1"/>
    </xf>
    <xf numFmtId="0" fontId="67" fillId="39" borderId="0" xfId="0" applyFont="1" applyFill="1" applyBorder="1" applyAlignment="1" applyProtection="1">
      <alignment/>
      <protection hidden="1"/>
    </xf>
    <xf numFmtId="0" fontId="63" fillId="39" borderId="0" xfId="0" applyFont="1" applyFill="1" applyBorder="1" applyAlignment="1" applyProtection="1">
      <alignment/>
      <protection hidden="1"/>
    </xf>
    <xf numFmtId="0" fontId="63" fillId="38" borderId="31" xfId="0" applyFont="1" applyFill="1" applyBorder="1" applyAlignment="1" applyProtection="1">
      <alignment horizontal="center" vertical="center"/>
      <protection hidden="1"/>
    </xf>
    <xf numFmtId="0" fontId="63" fillId="19" borderId="0" xfId="0" applyFont="1" applyFill="1" applyAlignment="1" applyProtection="1">
      <alignment/>
      <protection hidden="1"/>
    </xf>
    <xf numFmtId="0" fontId="63" fillId="40" borderId="0" xfId="0" applyFont="1" applyFill="1" applyAlignment="1" applyProtection="1">
      <alignment/>
      <protection hidden="1"/>
    </xf>
    <xf numFmtId="0" fontId="63" fillId="40" borderId="0" xfId="0" applyFont="1" applyFill="1" applyBorder="1" applyAlignment="1" applyProtection="1">
      <alignment/>
      <protection hidden="1"/>
    </xf>
    <xf numFmtId="0" fontId="67" fillId="40" borderId="0" xfId="0" applyFont="1" applyFill="1" applyBorder="1" applyAlignment="1" applyProtection="1">
      <alignment/>
      <protection hidden="1"/>
    </xf>
    <xf numFmtId="170" fontId="68" fillId="41" borderId="0" xfId="44" applyNumberFormat="1" applyFont="1" applyFill="1" applyBorder="1" applyAlignment="1" applyProtection="1">
      <alignment horizontal="center"/>
      <protection hidden="1"/>
    </xf>
    <xf numFmtId="170" fontId="68" fillId="41" borderId="0" xfId="0" applyNumberFormat="1" applyFont="1" applyFill="1" applyBorder="1" applyAlignment="1" applyProtection="1">
      <alignment horizontal="center"/>
      <protection hidden="1"/>
    </xf>
    <xf numFmtId="0" fontId="13" fillId="41" borderId="24" xfId="0" applyFont="1" applyFill="1" applyBorder="1" applyAlignment="1" applyProtection="1">
      <alignment horizontal="center"/>
      <protection hidden="1"/>
    </xf>
    <xf numFmtId="0" fontId="13" fillId="41" borderId="25" xfId="0" applyFont="1" applyFill="1" applyBorder="1" applyAlignment="1" applyProtection="1">
      <alignment horizontal="center"/>
      <protection hidden="1"/>
    </xf>
    <xf numFmtId="0" fontId="13" fillId="41" borderId="0" xfId="0" applyFont="1" applyFill="1" applyBorder="1" applyAlignment="1" applyProtection="1">
      <alignment horizontal="center"/>
      <protection hidden="1"/>
    </xf>
    <xf numFmtId="0" fontId="1" fillId="41" borderId="24" xfId="0" applyFont="1" applyFill="1" applyBorder="1" applyAlignment="1" applyProtection="1">
      <alignment/>
      <protection hidden="1"/>
    </xf>
    <xf numFmtId="0" fontId="8" fillId="41" borderId="25" xfId="0" applyFont="1" applyFill="1" applyBorder="1" applyAlignment="1" applyProtection="1">
      <alignment horizontal="center"/>
      <protection hidden="1"/>
    </xf>
    <xf numFmtId="0" fontId="7" fillId="41" borderId="24" xfId="0" applyFont="1" applyFill="1" applyBorder="1" applyAlignment="1" applyProtection="1">
      <alignment/>
      <protection hidden="1"/>
    </xf>
    <xf numFmtId="0" fontId="9" fillId="41" borderId="25" xfId="0" applyFont="1" applyFill="1" applyBorder="1" applyAlignment="1" applyProtection="1">
      <alignment/>
      <protection hidden="1"/>
    </xf>
    <xf numFmtId="0" fontId="7" fillId="41" borderId="0" xfId="0" applyFont="1" applyFill="1" applyBorder="1" applyAlignment="1" applyProtection="1">
      <alignment/>
      <protection hidden="1"/>
    </xf>
    <xf numFmtId="0" fontId="5" fillId="41" borderId="0" xfId="0" applyFont="1" applyFill="1" applyBorder="1" applyAlignment="1" applyProtection="1">
      <alignment horizontal="center"/>
      <protection hidden="1"/>
    </xf>
    <xf numFmtId="167" fontId="5" fillId="41" borderId="0" xfId="0" applyNumberFormat="1" applyFont="1" applyFill="1" applyBorder="1" applyAlignment="1" applyProtection="1">
      <alignment horizontal="center"/>
      <protection hidden="1"/>
    </xf>
    <xf numFmtId="1" fontId="5" fillId="41" borderId="0" xfId="0" applyNumberFormat="1" applyFont="1" applyFill="1" applyBorder="1" applyAlignment="1" applyProtection="1">
      <alignment horizontal="center"/>
      <protection hidden="1"/>
    </xf>
    <xf numFmtId="0" fontId="9" fillId="41" borderId="0" xfId="0" applyFont="1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/>
      <protection hidden="1"/>
    </xf>
    <xf numFmtId="0" fontId="15" fillId="41" borderId="38" xfId="0" applyFont="1" applyFill="1" applyBorder="1" applyAlignment="1" applyProtection="1">
      <alignment/>
      <protection hidden="1"/>
    </xf>
    <xf numFmtId="0" fontId="15" fillId="41" borderId="39" xfId="0" applyFont="1" applyFill="1" applyBorder="1" applyAlignment="1" applyProtection="1">
      <alignment/>
      <protection hidden="1"/>
    </xf>
    <xf numFmtId="170" fontId="68" fillId="38" borderId="14" xfId="44" applyNumberFormat="1" applyFont="1" applyFill="1" applyBorder="1" applyAlignment="1" applyProtection="1">
      <alignment horizontal="center"/>
      <protection locked="0"/>
    </xf>
    <xf numFmtId="170" fontId="68" fillId="38" borderId="40" xfId="44" applyNumberFormat="1" applyFont="1" applyFill="1" applyBorder="1" applyAlignment="1" applyProtection="1">
      <alignment horizontal="center"/>
      <protection locked="0"/>
    </xf>
    <xf numFmtId="170" fontId="68" fillId="42" borderId="40" xfId="0" applyNumberFormat="1" applyFont="1" applyFill="1" applyBorder="1" applyAlignment="1" applyProtection="1">
      <alignment horizontal="center"/>
      <protection hidden="1"/>
    </xf>
    <xf numFmtId="170" fontId="68" fillId="42" borderId="15" xfId="0" applyNumberFormat="1" applyFont="1" applyFill="1" applyBorder="1" applyAlignment="1" applyProtection="1">
      <alignment horizontal="center"/>
      <protection hidden="1"/>
    </xf>
    <xf numFmtId="0" fontId="13" fillId="41" borderId="0" xfId="0" applyFont="1" applyFill="1" applyBorder="1" applyAlignment="1" applyProtection="1">
      <alignment horizontal="center"/>
      <protection hidden="1"/>
    </xf>
    <xf numFmtId="170" fontId="67" fillId="41" borderId="0" xfId="44" applyNumberFormat="1" applyFont="1" applyFill="1" applyBorder="1" applyAlignment="1" applyProtection="1">
      <alignment horizontal="center"/>
      <protection hidden="1"/>
    </xf>
    <xf numFmtId="10" fontId="68" fillId="42" borderId="40" xfId="58" applyNumberFormat="1" applyFont="1" applyFill="1" applyBorder="1" applyAlignment="1" applyProtection="1">
      <alignment horizontal="center"/>
      <protection hidden="1"/>
    </xf>
    <xf numFmtId="10" fontId="68" fillId="42" borderId="15" xfId="58" applyNumberFormat="1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4" borderId="41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69" fillId="38" borderId="34" xfId="0" applyFont="1" applyFill="1" applyBorder="1" applyAlignment="1" applyProtection="1">
      <alignment horizontal="center" vertical="center"/>
      <protection hidden="1"/>
    </xf>
    <xf numFmtId="0" fontId="69" fillId="38" borderId="35" xfId="0" applyFont="1" applyFill="1" applyBorder="1" applyAlignment="1" applyProtection="1">
      <alignment horizontal="center" vertical="center"/>
      <protection hidden="1"/>
    </xf>
    <xf numFmtId="0" fontId="69" fillId="38" borderId="36" xfId="0" applyFont="1" applyFill="1" applyBorder="1" applyAlignment="1" applyProtection="1">
      <alignment horizontal="center" vertical="center"/>
      <protection hidden="1"/>
    </xf>
    <xf numFmtId="0" fontId="1" fillId="43" borderId="10" xfId="0" applyFont="1" applyFill="1" applyBorder="1" applyAlignment="1" applyProtection="1">
      <alignment horizontal="center"/>
      <protection hidden="1"/>
    </xf>
    <xf numFmtId="0" fontId="1" fillId="43" borderId="41" xfId="0" applyFont="1" applyFill="1" applyBorder="1" applyAlignment="1" applyProtection="1">
      <alignment horizontal="center"/>
      <protection hidden="1"/>
    </xf>
    <xf numFmtId="170" fontId="68" fillId="42" borderId="14" xfId="44" applyNumberFormat="1" applyFont="1" applyFill="1" applyBorder="1" applyAlignment="1" applyProtection="1">
      <alignment horizontal="center"/>
      <protection hidden="1"/>
    </xf>
    <xf numFmtId="170" fontId="68" fillId="42" borderId="40" xfId="44" applyNumberFormat="1" applyFont="1" applyFill="1" applyBorder="1" applyAlignment="1" applyProtection="1">
      <alignment horizontal="center"/>
      <protection hidden="1"/>
    </xf>
    <xf numFmtId="0" fontId="70" fillId="44" borderId="40" xfId="0" applyFont="1" applyFill="1" applyBorder="1" applyAlignment="1" applyProtection="1">
      <alignment horizontal="center"/>
      <protection hidden="1"/>
    </xf>
    <xf numFmtId="0" fontId="70" fillId="44" borderId="15" xfId="0" applyFont="1" applyFill="1" applyBorder="1" applyAlignment="1" applyProtection="1">
      <alignment horizontal="center"/>
      <protection hidden="1"/>
    </xf>
    <xf numFmtId="0" fontId="1" fillId="43" borderId="11" xfId="0" applyFont="1" applyFill="1" applyBorder="1" applyAlignment="1" applyProtection="1">
      <alignment horizontal="center"/>
      <protection hidden="1"/>
    </xf>
    <xf numFmtId="0" fontId="70" fillId="44" borderId="14" xfId="0" applyFont="1" applyFill="1" applyBorder="1" applyAlignment="1" applyProtection="1">
      <alignment horizontal="center"/>
      <protection hidden="1"/>
    </xf>
    <xf numFmtId="167" fontId="70" fillId="44" borderId="40" xfId="0" applyNumberFormat="1" applyFont="1" applyFill="1" applyBorder="1" applyAlignment="1" applyProtection="1">
      <alignment horizontal="center"/>
      <protection hidden="1"/>
    </xf>
    <xf numFmtId="1" fontId="70" fillId="44" borderId="40" xfId="0" applyNumberFormat="1" applyFont="1" applyFill="1" applyBorder="1" applyAlignment="1" applyProtection="1">
      <alignment horizontal="center"/>
      <protection hidden="1"/>
    </xf>
    <xf numFmtId="0" fontId="13" fillId="41" borderId="24" xfId="0" applyFont="1" applyFill="1" applyBorder="1" applyAlignment="1" applyProtection="1">
      <alignment horizontal="center"/>
      <protection hidden="1"/>
    </xf>
    <xf numFmtId="0" fontId="13" fillId="41" borderId="0" xfId="0" applyFont="1" applyFill="1" applyBorder="1" applyAlignment="1" applyProtection="1">
      <alignment horizontal="center"/>
      <protection hidden="1"/>
    </xf>
    <xf numFmtId="0" fontId="13" fillId="41" borderId="25" xfId="0" applyFont="1" applyFill="1" applyBorder="1" applyAlignment="1" applyProtection="1">
      <alignment horizontal="center"/>
      <protection hidden="1"/>
    </xf>
    <xf numFmtId="0" fontId="65" fillId="19" borderId="24" xfId="0" applyFont="1" applyFill="1" applyBorder="1" applyAlignment="1" applyProtection="1">
      <alignment horizontal="left"/>
      <protection hidden="1"/>
    </xf>
    <xf numFmtId="0" fontId="65" fillId="19" borderId="0" xfId="0" applyFont="1" applyFill="1" applyBorder="1" applyAlignment="1" applyProtection="1">
      <alignment horizontal="left"/>
      <protection hidden="1"/>
    </xf>
    <xf numFmtId="0" fontId="65" fillId="19" borderId="25" xfId="0" applyFont="1" applyFill="1" applyBorder="1" applyAlignment="1" applyProtection="1">
      <alignment horizontal="left"/>
      <protection hidden="1"/>
    </xf>
    <xf numFmtId="0" fontId="1" fillId="19" borderId="0" xfId="0" applyFont="1" applyFill="1" applyBorder="1" applyAlignment="1" applyProtection="1">
      <alignment horizontal="center"/>
      <protection hidden="1"/>
    </xf>
    <xf numFmtId="0" fontId="70" fillId="19" borderId="0" xfId="0" applyFont="1" applyFill="1" applyBorder="1" applyAlignment="1" applyProtection="1">
      <alignment horizontal="center"/>
      <protection hidden="1"/>
    </xf>
    <xf numFmtId="167" fontId="70" fillId="19" borderId="0" xfId="0" applyNumberFormat="1" applyFont="1" applyFill="1" applyBorder="1" applyAlignment="1" applyProtection="1">
      <alignment horizontal="center"/>
      <protection hidden="1"/>
    </xf>
    <xf numFmtId="1" fontId="70" fillId="19" borderId="0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1.421875" style="1" customWidth="1"/>
    <col min="2" max="11" width="10.7109375" style="1" customWidth="1"/>
    <col min="12" max="16384" width="9.140625" style="1" customWidth="1"/>
  </cols>
  <sheetData>
    <row r="1" spans="1:26" ht="3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6.75" customHeight="1" thickBot="1">
      <c r="A2" s="23"/>
      <c r="B2" s="115" t="s">
        <v>52</v>
      </c>
      <c r="C2" s="116"/>
      <c r="D2" s="116"/>
      <c r="E2" s="116"/>
      <c r="F2" s="116"/>
      <c r="G2" s="116"/>
      <c r="H2" s="116"/>
      <c r="I2" s="116"/>
      <c r="J2" s="116"/>
      <c r="K2" s="11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9" customHeight="1" thickBot="1">
      <c r="A3" s="23"/>
      <c r="B3" s="33"/>
      <c r="C3" s="17"/>
      <c r="D3" s="17"/>
      <c r="E3" s="17"/>
      <c r="F3" s="17"/>
      <c r="G3" s="17"/>
      <c r="H3" s="17"/>
      <c r="I3" s="17"/>
      <c r="J3" s="17"/>
      <c r="K3" s="3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>
      <c r="A4" s="23"/>
      <c r="B4" s="35"/>
      <c r="C4" s="118" t="s">
        <v>10</v>
      </c>
      <c r="D4" s="119"/>
      <c r="E4" s="119" t="s">
        <v>11</v>
      </c>
      <c r="F4" s="119"/>
      <c r="G4" s="119" t="s">
        <v>12</v>
      </c>
      <c r="H4" s="119"/>
      <c r="I4" s="119" t="s">
        <v>15</v>
      </c>
      <c r="J4" s="124"/>
      <c r="K4" s="36"/>
      <c r="L4" s="23"/>
      <c r="M4" s="3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2" customFormat="1" ht="31.5" customHeight="1" thickBot="1">
      <c r="A5" s="24"/>
      <c r="B5" s="37"/>
      <c r="C5" s="125">
        <f>SUM($B$8:$K$8)</f>
        <v>0</v>
      </c>
      <c r="D5" s="122"/>
      <c r="E5" s="126">
        <f>IF($C$5&lt;&gt;0,SUM($B$9:$K$9)/$C$5,0)</f>
        <v>0</v>
      </c>
      <c r="F5" s="126"/>
      <c r="G5" s="127">
        <f>(E5)</f>
        <v>0</v>
      </c>
      <c r="H5" s="127"/>
      <c r="I5" s="122" t="str">
        <f>LOOKUP($G$5,TABLE!$B$14:$B$101,TABLE!$C$14:$C$101)</f>
        <v>10th</v>
      </c>
      <c r="J5" s="123"/>
      <c r="K5" s="38"/>
      <c r="L5" s="24"/>
      <c r="M5" s="2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" customFormat="1" ht="9" customHeight="1" thickBot="1">
      <c r="A6" s="24"/>
      <c r="B6" s="37"/>
      <c r="C6" s="18"/>
      <c r="D6" s="19"/>
      <c r="E6" s="19"/>
      <c r="F6" s="20"/>
      <c r="G6" s="20"/>
      <c r="H6" s="21"/>
      <c r="I6" s="21"/>
      <c r="J6" s="22"/>
      <c r="K6" s="38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9.5" thickBot="1" thickTop="1">
      <c r="A7" s="23"/>
      <c r="B7" s="39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5</v>
      </c>
      <c r="H7" s="27" t="s">
        <v>6</v>
      </c>
      <c r="I7" s="27" t="s">
        <v>7</v>
      </c>
      <c r="J7" s="27" t="s">
        <v>8</v>
      </c>
      <c r="K7" s="40" t="s">
        <v>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1.5" thickBot="1" thickTop="1">
      <c r="A8" s="23"/>
      <c r="B8" s="41"/>
      <c r="C8" s="26"/>
      <c r="D8" s="26"/>
      <c r="E8" s="26"/>
      <c r="F8" s="26"/>
      <c r="G8" s="26"/>
      <c r="H8" s="26"/>
      <c r="I8" s="26"/>
      <c r="J8" s="26"/>
      <c r="K8" s="4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thickBot="1" thickTop="1">
      <c r="A9" s="23"/>
      <c r="B9" s="43">
        <f>LOOKUP(1,TABLE!$B$2:$B$11,TABLE!$C$2:$C$11)*$B$8</f>
        <v>0</v>
      </c>
      <c r="C9" s="30">
        <f>LOOKUP(2,TABLE!$B$2:$B$11,TABLE!$C$2:$C$11)*$C$8</f>
        <v>0</v>
      </c>
      <c r="D9" s="30">
        <f>LOOKUP(3,TABLE!$B$2:$B$11,TABLE!$C$2:$C$11)*$D$8</f>
        <v>0</v>
      </c>
      <c r="E9" s="30">
        <f>LOOKUP(4,TABLE!$B$2:$B$11,TABLE!$C$2:$C$11)*$E$8</f>
        <v>0</v>
      </c>
      <c r="F9" s="30">
        <f>LOOKUP(5,TABLE!$B$2:$B$11,TABLE!$C$2:$C$11)*$F$8</f>
        <v>0</v>
      </c>
      <c r="G9" s="30">
        <f>LOOKUP(6,TABLE!$B$2:$B$11,TABLE!$C$2:$C$11)*$G$8</f>
        <v>0</v>
      </c>
      <c r="H9" s="30">
        <f>LOOKUP(7,TABLE!$B$2:$B$11,TABLE!$C$2:$C$11)*$H$8</f>
        <v>0</v>
      </c>
      <c r="I9" s="30">
        <f>LOOKUP(8,TABLE!$B$2:$B$11,TABLE!$C$2:$C$11)*$I$8</f>
        <v>0</v>
      </c>
      <c r="J9" s="30">
        <f>LOOKUP(9,TABLE!$B$2:$B$11,TABLE!$C$2:$C$11)*$J$8</f>
        <v>0</v>
      </c>
      <c r="K9" s="44">
        <f>LOOKUP(10,TABLE!$B$2:$B$11,TABLE!$C$2:$C$11)*$K$8</f>
        <v>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30" customHeight="1" thickBot="1" thickTop="1">
      <c r="A10" s="23"/>
      <c r="B10" s="45">
        <f>IF($C$5&lt;&gt;0,(($C$5*$E$5+TABLE!$C$2)/($C$5+1)),0)</f>
        <v>0</v>
      </c>
      <c r="C10" s="32">
        <f>IF($C$5&lt;&gt;0,(($C$5*$E$5+TABLE!$C$3)/($C$5+1)),0)</f>
        <v>0</v>
      </c>
      <c r="D10" s="32">
        <f>IF($C$5&lt;&gt;0,(($C$5*$E$5+TABLE!$C$4)/($C$5+1)),0)</f>
        <v>0</v>
      </c>
      <c r="E10" s="32">
        <f>IF($C$5&lt;&gt;0,(($C$5*$E$5+TABLE!$C$5)/($C$5+1)),0)</f>
        <v>0</v>
      </c>
      <c r="F10" s="32">
        <f>IF($C$5&lt;&gt;0,(($C$5*$E$5+TABLE!$C$6)/($C$5+1)),0)</f>
        <v>0</v>
      </c>
      <c r="G10" s="32">
        <f>IF($C$5&lt;&gt;0,(($C$5*$E$5+TABLE!$C$7)/($C$5+1)),0)</f>
        <v>0</v>
      </c>
      <c r="H10" s="32">
        <f>IF($C$5&lt;&gt;0,(($C$5*$E$5+TABLE!$C$8)/($C$5+1)),0)</f>
        <v>0</v>
      </c>
      <c r="I10" s="32">
        <f>IF($C$5&lt;&gt;0,(($C$5*$E$5+TABLE!$C$9)/($C$5+1)),0)</f>
        <v>0</v>
      </c>
      <c r="J10" s="32">
        <f>IF($C$5&lt;&gt;0,(($C$5*$E$5+TABLE!$C$10)/($C$5+1)),0)</f>
        <v>0</v>
      </c>
      <c r="K10" s="46">
        <f>IF($C$5&lt;&gt;0,(($C$5*$E$5+TABLE!$C$11)/($C$5+1)),0)</f>
        <v>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customHeight="1" thickTop="1">
      <c r="A11" s="23"/>
      <c r="B11" s="128"/>
      <c r="C11" s="129"/>
      <c r="D11" s="129"/>
      <c r="E11" s="129"/>
      <c r="F11" s="129"/>
      <c r="G11" s="129"/>
      <c r="H11" s="129"/>
      <c r="I11" s="129"/>
      <c r="J11" s="129"/>
      <c r="K11" s="130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30" customHeight="1">
      <c r="A12" s="23"/>
      <c r="B12" s="89"/>
      <c r="C12" s="108" t="s">
        <v>70</v>
      </c>
      <c r="D12" s="108"/>
      <c r="E12" s="108"/>
      <c r="F12" s="108"/>
      <c r="G12" s="108"/>
      <c r="H12" s="108"/>
      <c r="I12" s="108"/>
      <c r="J12" s="108"/>
      <c r="K12" s="9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 thickBot="1">
      <c r="A13" s="23"/>
      <c r="B13" s="89"/>
      <c r="C13" s="91"/>
      <c r="D13" s="91"/>
      <c r="E13" s="91"/>
      <c r="F13" s="91"/>
      <c r="G13" s="91"/>
      <c r="H13" s="91"/>
      <c r="I13" s="91"/>
      <c r="J13" s="91"/>
      <c r="K13" s="9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>
      <c r="A14" s="23"/>
      <c r="B14" s="92"/>
      <c r="C14" s="112" t="s">
        <v>50</v>
      </c>
      <c r="D14" s="113"/>
      <c r="E14" s="113" t="s">
        <v>45</v>
      </c>
      <c r="F14" s="113"/>
      <c r="G14" s="113" t="s">
        <v>51</v>
      </c>
      <c r="H14" s="113"/>
      <c r="I14" s="113" t="s">
        <v>46</v>
      </c>
      <c r="J14" s="114"/>
      <c r="K14" s="93"/>
      <c r="L14" s="23"/>
      <c r="M14" s="31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" customFormat="1" ht="31.5" customHeight="1" thickBot="1">
      <c r="A15" s="24"/>
      <c r="B15" s="94"/>
      <c r="C15" s="120">
        <f>(C5*C18)</f>
        <v>0</v>
      </c>
      <c r="D15" s="121"/>
      <c r="E15" s="106">
        <f>(B8*E18+C8*G18+D8*I18)</f>
        <v>0</v>
      </c>
      <c r="F15" s="106"/>
      <c r="G15" s="106">
        <f>(E15-C15)</f>
        <v>0</v>
      </c>
      <c r="H15" s="106"/>
      <c r="I15" s="110" t="str">
        <f>IF(C15&lt;&gt;0,(G15/C15),"N/A")</f>
        <v>N/A</v>
      </c>
      <c r="J15" s="111"/>
      <c r="K15" s="95"/>
      <c r="L15" s="24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2" customFormat="1" ht="9" customHeight="1" thickBot="1">
      <c r="A16" s="24"/>
      <c r="B16" s="94"/>
      <c r="C16" s="96"/>
      <c r="D16" s="97"/>
      <c r="E16" s="97"/>
      <c r="F16" s="98"/>
      <c r="G16" s="98"/>
      <c r="H16" s="99"/>
      <c r="I16" s="99"/>
      <c r="J16" s="100"/>
      <c r="K16" s="9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>
      <c r="A17" s="23"/>
      <c r="B17" s="92"/>
      <c r="C17" s="112" t="s">
        <v>44</v>
      </c>
      <c r="D17" s="113"/>
      <c r="E17" s="113" t="s">
        <v>49</v>
      </c>
      <c r="F17" s="113"/>
      <c r="G17" s="113" t="s">
        <v>48</v>
      </c>
      <c r="H17" s="113"/>
      <c r="I17" s="113" t="s">
        <v>47</v>
      </c>
      <c r="J17" s="114"/>
      <c r="K17" s="93"/>
      <c r="L17" s="23"/>
      <c r="M17" s="3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2" customFormat="1" ht="31.5" customHeight="1" thickBot="1">
      <c r="A18" s="24"/>
      <c r="B18" s="94"/>
      <c r="C18" s="104">
        <v>20</v>
      </c>
      <c r="D18" s="105"/>
      <c r="E18" s="106">
        <f>(C18*5)</f>
        <v>100</v>
      </c>
      <c r="F18" s="106"/>
      <c r="G18" s="106">
        <f>(C18*3)</f>
        <v>60</v>
      </c>
      <c r="H18" s="106"/>
      <c r="I18" s="106">
        <f>(C18*2)</f>
        <v>40</v>
      </c>
      <c r="J18" s="107"/>
      <c r="K18" s="95"/>
      <c r="L18" s="24"/>
      <c r="M18" s="25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" customFormat="1" ht="9" customHeight="1">
      <c r="A19" s="24"/>
      <c r="B19" s="94"/>
      <c r="C19" s="87"/>
      <c r="D19" s="87"/>
      <c r="E19" s="88"/>
      <c r="F19" s="88"/>
      <c r="G19" s="88"/>
      <c r="H19" s="88"/>
      <c r="I19" s="88"/>
      <c r="J19" s="88"/>
      <c r="K19" s="95"/>
      <c r="L19" s="24"/>
      <c r="M19" s="2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" customFormat="1" ht="18.75" customHeight="1">
      <c r="A20" s="24"/>
      <c r="B20" s="94"/>
      <c r="C20" s="109" t="s">
        <v>69</v>
      </c>
      <c r="D20" s="109"/>
      <c r="E20" s="109"/>
      <c r="F20" s="109"/>
      <c r="G20" s="109"/>
      <c r="H20" s="109"/>
      <c r="I20" s="109"/>
      <c r="J20" s="109"/>
      <c r="K20" s="95"/>
      <c r="L20" s="24"/>
      <c r="M20" s="2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9" customHeight="1" thickBot="1">
      <c r="A21" s="23"/>
      <c r="B21" s="101"/>
      <c r="C21" s="102"/>
      <c r="D21" s="102"/>
      <c r="E21" s="102"/>
      <c r="F21" s="102"/>
      <c r="G21" s="102"/>
      <c r="H21" s="102"/>
      <c r="I21" s="102"/>
      <c r="J21" s="102"/>
      <c r="K21" s="10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1.75" customHeight="1" thickBot="1">
      <c r="A22" s="23"/>
      <c r="B22" s="47" t="s">
        <v>16</v>
      </c>
      <c r="C22" s="48"/>
      <c r="D22" s="48"/>
      <c r="E22" s="48"/>
      <c r="F22" s="48"/>
      <c r="G22" s="48"/>
      <c r="H22" s="82"/>
      <c r="I22" s="49"/>
      <c r="J22" s="50"/>
      <c r="K22" s="51" t="s">
        <v>17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9" t="s">
        <v>14</v>
      </c>
    </row>
  </sheetData>
  <sheetProtection password="DF13" sheet="1" objects="1" scenarios="1" selectLockedCells="1"/>
  <mergeCells count="28">
    <mergeCell ref="B11:K11"/>
    <mergeCell ref="E15:F15"/>
    <mergeCell ref="G4:H4"/>
    <mergeCell ref="I5:J5"/>
    <mergeCell ref="I4:J4"/>
    <mergeCell ref="C5:D5"/>
    <mergeCell ref="E5:F5"/>
    <mergeCell ref="G5:H5"/>
    <mergeCell ref="G17:H17"/>
    <mergeCell ref="I17:J17"/>
    <mergeCell ref="B2:K2"/>
    <mergeCell ref="C4:D4"/>
    <mergeCell ref="E4:F4"/>
    <mergeCell ref="C14:D14"/>
    <mergeCell ref="E14:F14"/>
    <mergeCell ref="G14:H14"/>
    <mergeCell ref="I14:J14"/>
    <mergeCell ref="C15:D15"/>
    <mergeCell ref="C18:D18"/>
    <mergeCell ref="E18:F18"/>
    <mergeCell ref="G18:H18"/>
    <mergeCell ref="I18:J18"/>
    <mergeCell ref="C12:J12"/>
    <mergeCell ref="C20:J20"/>
    <mergeCell ref="G15:H15"/>
    <mergeCell ref="I15:J15"/>
    <mergeCell ref="C17:D17"/>
    <mergeCell ref="E17:F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1.421875" style="1" customWidth="1"/>
    <col min="2" max="11" width="10.7109375" style="1" customWidth="1"/>
    <col min="12" max="16384" width="9.140625" style="1" customWidth="1"/>
  </cols>
  <sheetData>
    <row r="1" spans="1:26" ht="3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6.75" customHeight="1" thickBot="1">
      <c r="A2" s="23"/>
      <c r="B2" s="115" t="s">
        <v>52</v>
      </c>
      <c r="C2" s="116"/>
      <c r="D2" s="116"/>
      <c r="E2" s="116"/>
      <c r="F2" s="116"/>
      <c r="G2" s="116"/>
      <c r="H2" s="116"/>
      <c r="I2" s="116"/>
      <c r="J2" s="116"/>
      <c r="K2" s="11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" customHeight="1">
      <c r="A3" s="23"/>
      <c r="B3" s="33"/>
      <c r="C3" s="17"/>
      <c r="D3" s="17"/>
      <c r="E3" s="17"/>
      <c r="F3" s="17"/>
      <c r="G3" s="17"/>
      <c r="H3" s="17"/>
      <c r="I3" s="17"/>
      <c r="J3" s="17"/>
      <c r="K3" s="3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6.25" customHeight="1">
      <c r="A4" s="23"/>
      <c r="B4" s="35"/>
      <c r="C4" s="75" t="s">
        <v>13</v>
      </c>
      <c r="D4" s="75"/>
      <c r="E4" s="52"/>
      <c r="F4" s="52"/>
      <c r="G4" s="134"/>
      <c r="H4" s="134"/>
      <c r="I4" s="134"/>
      <c r="J4" s="134"/>
      <c r="K4" s="36"/>
      <c r="L4" s="23"/>
      <c r="M4" s="3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2" customFormat="1" ht="15" customHeight="1">
      <c r="A5" s="24"/>
      <c r="B5" s="37"/>
      <c r="C5" s="135"/>
      <c r="D5" s="135"/>
      <c r="E5" s="136"/>
      <c r="F5" s="136"/>
      <c r="G5" s="137"/>
      <c r="H5" s="137"/>
      <c r="I5" s="135"/>
      <c r="J5" s="135"/>
      <c r="K5" s="38"/>
      <c r="L5" s="24"/>
      <c r="M5" s="2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" customFormat="1" ht="15" customHeight="1">
      <c r="A6" s="24"/>
      <c r="B6" s="76" t="s">
        <v>36</v>
      </c>
      <c r="C6" s="59" t="s">
        <v>42</v>
      </c>
      <c r="D6" s="59"/>
      <c r="E6" s="59"/>
      <c r="F6" s="60"/>
      <c r="G6" s="60"/>
      <c r="H6" s="61"/>
      <c r="I6" s="61"/>
      <c r="J6" s="59"/>
      <c r="K6" s="6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>
      <c r="A7" s="23"/>
      <c r="B7" s="76" t="s">
        <v>36</v>
      </c>
      <c r="C7" s="59" t="s">
        <v>26</v>
      </c>
      <c r="D7" s="59"/>
      <c r="E7" s="59"/>
      <c r="F7" s="59"/>
      <c r="G7" s="59"/>
      <c r="H7" s="59"/>
      <c r="I7" s="59"/>
      <c r="J7" s="59"/>
      <c r="K7" s="6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" customHeight="1">
      <c r="A8" s="23"/>
      <c r="B8" s="63"/>
      <c r="C8" s="64" t="s">
        <v>27</v>
      </c>
      <c r="D8" s="64"/>
      <c r="E8" s="64"/>
      <c r="F8" s="64"/>
      <c r="G8" s="64"/>
      <c r="H8" s="64"/>
      <c r="I8" s="64"/>
      <c r="J8" s="64"/>
      <c r="K8" s="65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 customHeight="1">
      <c r="A9" s="23"/>
      <c r="B9" s="58"/>
      <c r="C9" s="59" t="s">
        <v>28</v>
      </c>
      <c r="D9" s="59"/>
      <c r="E9" s="59"/>
      <c r="F9" s="59"/>
      <c r="G9" s="59"/>
      <c r="H9" s="59"/>
      <c r="I9" s="59"/>
      <c r="J9" s="59"/>
      <c r="K9" s="6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5" customHeight="1">
      <c r="A10" s="23"/>
      <c r="B10" s="66"/>
      <c r="C10" s="67"/>
      <c r="D10" s="67"/>
      <c r="E10" s="67"/>
      <c r="F10" s="67"/>
      <c r="G10" s="67"/>
      <c r="H10" s="67"/>
      <c r="I10" s="67"/>
      <c r="J10" s="67"/>
      <c r="K10" s="68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customHeight="1">
      <c r="A11" s="23"/>
      <c r="B11" s="72"/>
      <c r="C11" s="73" t="s">
        <v>31</v>
      </c>
      <c r="D11" s="73"/>
      <c r="E11" s="73"/>
      <c r="F11" s="73"/>
      <c r="G11" s="73"/>
      <c r="H11" s="73"/>
      <c r="I11" s="73"/>
      <c r="J11" s="73"/>
      <c r="K11" s="7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>
      <c r="A12" s="23"/>
      <c r="B12" s="58"/>
      <c r="C12" s="59" t="s">
        <v>32</v>
      </c>
      <c r="D12" s="59"/>
      <c r="E12" s="59"/>
      <c r="F12" s="59"/>
      <c r="G12" s="59"/>
      <c r="H12" s="59"/>
      <c r="I12" s="59"/>
      <c r="J12" s="59"/>
      <c r="K12" s="6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>
      <c r="A13" s="23"/>
      <c r="B13" s="72"/>
      <c r="C13" s="73" t="s">
        <v>33</v>
      </c>
      <c r="D13" s="73"/>
      <c r="E13" s="73"/>
      <c r="F13" s="73"/>
      <c r="G13" s="73"/>
      <c r="H13" s="73"/>
      <c r="I13" s="73"/>
      <c r="J13" s="73"/>
      <c r="K13" s="7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 customHeight="1">
      <c r="A14" s="23"/>
      <c r="B14" s="72"/>
      <c r="C14" s="73" t="s">
        <v>29</v>
      </c>
      <c r="D14" s="73"/>
      <c r="E14" s="73"/>
      <c r="F14" s="73"/>
      <c r="G14" s="73"/>
      <c r="H14" s="73"/>
      <c r="I14" s="73"/>
      <c r="J14" s="73"/>
      <c r="K14" s="7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>
      <c r="A15" s="23"/>
      <c r="B15" s="72"/>
      <c r="C15" s="73" t="s">
        <v>34</v>
      </c>
      <c r="D15" s="73"/>
      <c r="E15" s="73"/>
      <c r="F15" s="73"/>
      <c r="G15" s="73"/>
      <c r="H15" s="73"/>
      <c r="I15" s="73"/>
      <c r="J15" s="73"/>
      <c r="K15" s="7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 customHeight="1">
      <c r="A16" s="23"/>
      <c r="B16" s="58"/>
      <c r="C16" s="59" t="s">
        <v>30</v>
      </c>
      <c r="D16" s="59"/>
      <c r="E16" s="59"/>
      <c r="F16" s="59"/>
      <c r="G16" s="59"/>
      <c r="H16" s="59"/>
      <c r="I16" s="59"/>
      <c r="J16" s="59"/>
      <c r="K16" s="6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" customHeight="1">
      <c r="A17" s="23"/>
      <c r="B17" s="131"/>
      <c r="C17" s="132"/>
      <c r="D17" s="132"/>
      <c r="E17" s="132"/>
      <c r="F17" s="132"/>
      <c r="G17" s="132"/>
      <c r="H17" s="132"/>
      <c r="I17" s="132"/>
      <c r="J17" s="132"/>
      <c r="K17" s="1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 customHeight="1">
      <c r="A18" s="23"/>
      <c r="B18" s="69"/>
      <c r="C18" s="73" t="s">
        <v>37</v>
      </c>
      <c r="D18" s="73"/>
      <c r="E18" s="73"/>
      <c r="F18" s="73"/>
      <c r="G18" s="73"/>
      <c r="H18" s="73"/>
      <c r="I18" s="73"/>
      <c r="J18" s="73"/>
      <c r="K18" s="71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3"/>
      <c r="B19" s="69"/>
      <c r="C19" s="70" t="s">
        <v>38</v>
      </c>
      <c r="D19" s="70"/>
      <c r="E19" s="70"/>
      <c r="F19" s="70"/>
      <c r="G19" s="70"/>
      <c r="H19" s="70"/>
      <c r="I19" s="70"/>
      <c r="J19" s="70"/>
      <c r="K19" s="71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>
      <c r="A20" s="23"/>
      <c r="B20" s="69"/>
      <c r="C20" s="73" t="s">
        <v>39</v>
      </c>
      <c r="D20" s="73"/>
      <c r="E20" s="73"/>
      <c r="F20" s="73"/>
      <c r="G20" s="73"/>
      <c r="H20" s="73"/>
      <c r="I20" s="73"/>
      <c r="J20" s="73"/>
      <c r="K20" s="71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>
      <c r="A21" s="23"/>
      <c r="B21" s="69"/>
      <c r="C21" s="73" t="s">
        <v>40</v>
      </c>
      <c r="D21" s="73"/>
      <c r="E21" s="73"/>
      <c r="F21" s="73"/>
      <c r="G21" s="73"/>
      <c r="H21" s="73"/>
      <c r="I21" s="73"/>
      <c r="J21" s="73"/>
      <c r="K21" s="7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>
      <c r="A22" s="23"/>
      <c r="B22" s="69"/>
      <c r="C22" s="73" t="s">
        <v>41</v>
      </c>
      <c r="D22" s="73"/>
      <c r="E22" s="73"/>
      <c r="F22" s="73"/>
      <c r="G22" s="73"/>
      <c r="H22" s="73"/>
      <c r="I22" s="73"/>
      <c r="J22" s="73"/>
      <c r="K22" s="71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>
      <c r="A23" s="23"/>
      <c r="B23" s="72"/>
      <c r="C23" s="73"/>
      <c r="D23" s="73"/>
      <c r="E23" s="73"/>
      <c r="F23" s="73"/>
      <c r="G23" s="73"/>
      <c r="H23" s="73"/>
      <c r="I23" s="73"/>
      <c r="J23" s="73"/>
      <c r="K23" s="74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 customHeight="1">
      <c r="A24" s="23"/>
      <c r="B24" s="69"/>
      <c r="C24" s="70" t="s">
        <v>56</v>
      </c>
      <c r="D24" s="70"/>
      <c r="E24" s="70"/>
      <c r="F24" s="70"/>
      <c r="G24" s="70"/>
      <c r="H24" s="70"/>
      <c r="I24" s="70"/>
      <c r="J24" s="70"/>
      <c r="K24" s="71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 customHeight="1">
      <c r="A25" s="23"/>
      <c r="B25" s="72"/>
      <c r="C25" s="73" t="s">
        <v>54</v>
      </c>
      <c r="D25" s="73"/>
      <c r="E25" s="73"/>
      <c r="F25" s="73"/>
      <c r="G25" s="73"/>
      <c r="H25" s="73"/>
      <c r="I25" s="73"/>
      <c r="J25" s="73"/>
      <c r="K25" s="74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 customHeight="1">
      <c r="A26" s="23"/>
      <c r="B26" s="72"/>
      <c r="C26" s="73" t="s">
        <v>55</v>
      </c>
      <c r="D26" s="73"/>
      <c r="E26" s="73"/>
      <c r="F26" s="73"/>
      <c r="G26" s="73"/>
      <c r="H26" s="73"/>
      <c r="I26" s="73"/>
      <c r="J26" s="73"/>
      <c r="K26" s="74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" customHeight="1">
      <c r="A27" s="23"/>
      <c r="B27" s="72"/>
      <c r="C27" s="73"/>
      <c r="D27" s="73"/>
      <c r="E27" s="73"/>
      <c r="F27" s="73"/>
      <c r="G27" s="73"/>
      <c r="H27" s="73"/>
      <c r="I27" s="73"/>
      <c r="J27" s="73"/>
      <c r="K27" s="74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" customHeight="1">
      <c r="A28" s="23"/>
      <c r="B28" s="72"/>
      <c r="C28" s="73" t="s">
        <v>71</v>
      </c>
      <c r="D28" s="73"/>
      <c r="E28" s="73"/>
      <c r="F28" s="73"/>
      <c r="G28" s="73"/>
      <c r="H28" s="73"/>
      <c r="I28" s="73"/>
      <c r="J28" s="73"/>
      <c r="K28" s="74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 customHeight="1">
      <c r="A29" s="23"/>
      <c r="B29" s="58"/>
      <c r="C29" s="70" t="s">
        <v>72</v>
      </c>
      <c r="D29" s="59"/>
      <c r="E29" s="59"/>
      <c r="F29" s="59"/>
      <c r="G29" s="59"/>
      <c r="H29" s="59"/>
      <c r="I29" s="59"/>
      <c r="J29" s="59"/>
      <c r="K29" s="62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 customHeight="1">
      <c r="A30" s="23"/>
      <c r="B30" s="72"/>
      <c r="C30" s="73" t="s">
        <v>57</v>
      </c>
      <c r="D30" s="73"/>
      <c r="E30" s="73"/>
      <c r="F30" s="73"/>
      <c r="G30" s="73"/>
      <c r="H30" s="73"/>
      <c r="I30" s="73"/>
      <c r="J30" s="73"/>
      <c r="K30" s="74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 customHeight="1">
      <c r="A31" s="23"/>
      <c r="B31" s="72"/>
      <c r="C31" s="73" t="s">
        <v>58</v>
      </c>
      <c r="D31" s="73"/>
      <c r="E31" s="73"/>
      <c r="F31" s="73"/>
      <c r="G31" s="73"/>
      <c r="H31" s="73"/>
      <c r="I31" s="73"/>
      <c r="J31" s="73"/>
      <c r="K31" s="7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 customHeight="1">
      <c r="A32" s="23"/>
      <c r="B32" s="72"/>
      <c r="C32" s="73" t="s">
        <v>68</v>
      </c>
      <c r="D32" s="73"/>
      <c r="E32" s="73"/>
      <c r="F32" s="73"/>
      <c r="G32" s="73"/>
      <c r="H32" s="73"/>
      <c r="I32" s="73"/>
      <c r="J32" s="73"/>
      <c r="K32" s="74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" customHeight="1">
      <c r="A33" s="23"/>
      <c r="B33" s="72"/>
      <c r="C33" s="73" t="s">
        <v>59</v>
      </c>
      <c r="D33" s="73"/>
      <c r="E33" s="73"/>
      <c r="F33" s="73"/>
      <c r="G33" s="73"/>
      <c r="H33" s="73"/>
      <c r="I33" s="73"/>
      <c r="J33" s="73"/>
      <c r="K33" s="74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" customHeight="1">
      <c r="A34" s="23"/>
      <c r="B34" s="58"/>
      <c r="C34" s="59"/>
      <c r="D34" s="59"/>
      <c r="E34" s="59"/>
      <c r="F34" s="59"/>
      <c r="G34" s="59"/>
      <c r="H34" s="59"/>
      <c r="I34" s="59"/>
      <c r="J34" s="59"/>
      <c r="K34" s="62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" customHeight="1">
      <c r="A35" s="23"/>
      <c r="B35" s="72"/>
      <c r="C35" s="59" t="s">
        <v>35</v>
      </c>
      <c r="D35" s="77"/>
      <c r="E35" s="77"/>
      <c r="F35" s="77"/>
      <c r="G35" s="77"/>
      <c r="H35" s="77"/>
      <c r="I35" s="77"/>
      <c r="J35" s="77"/>
      <c r="K35" s="78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" customHeight="1" thickBot="1">
      <c r="A36" s="23"/>
      <c r="B36" s="58"/>
      <c r="C36" s="59"/>
      <c r="D36" s="59"/>
      <c r="E36" s="59"/>
      <c r="F36" s="59"/>
      <c r="G36" s="59"/>
      <c r="H36" s="59"/>
      <c r="I36" s="59"/>
      <c r="J36" s="59"/>
      <c r="K36" s="62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21.75" customHeight="1" thickBot="1">
      <c r="A37" s="23"/>
      <c r="B37" s="53" t="s">
        <v>16</v>
      </c>
      <c r="C37" s="54"/>
      <c r="D37" s="54"/>
      <c r="E37" s="54"/>
      <c r="F37" s="54"/>
      <c r="G37" s="54"/>
      <c r="H37" s="55"/>
      <c r="I37" s="56"/>
      <c r="J37" s="56"/>
      <c r="K37" s="57" t="s">
        <v>17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9" t="s">
        <v>14</v>
      </c>
    </row>
  </sheetData>
  <sheetProtection password="DF13" sheet="1" objects="1" scenarios="1" selectLockedCells="1" selectUnlockedCells="1"/>
  <mergeCells count="8">
    <mergeCell ref="B17:K17"/>
    <mergeCell ref="B2:K2"/>
    <mergeCell ref="G4:H4"/>
    <mergeCell ref="I4:J4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421875" style="1" customWidth="1"/>
    <col min="2" max="11" width="10.7109375" style="1" customWidth="1"/>
    <col min="12" max="16384" width="9.140625" style="1" customWidth="1"/>
  </cols>
  <sheetData>
    <row r="1" spans="1:26" ht="37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6.75" customHeight="1" thickBot="1">
      <c r="A2" s="23"/>
      <c r="B2" s="115" t="s">
        <v>52</v>
      </c>
      <c r="C2" s="116"/>
      <c r="D2" s="116"/>
      <c r="E2" s="116"/>
      <c r="F2" s="116"/>
      <c r="G2" s="116"/>
      <c r="H2" s="116"/>
      <c r="I2" s="116"/>
      <c r="J2" s="116"/>
      <c r="K2" s="117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" customHeight="1">
      <c r="A3" s="23"/>
      <c r="B3" s="33"/>
      <c r="C3" s="17"/>
      <c r="D3" s="17"/>
      <c r="E3" s="17"/>
      <c r="F3" s="17"/>
      <c r="G3" s="17"/>
      <c r="H3" s="17"/>
      <c r="I3" s="17"/>
      <c r="J3" s="17"/>
      <c r="K3" s="3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6.25" customHeight="1">
      <c r="A4" s="23"/>
      <c r="B4" s="35"/>
      <c r="C4" s="75" t="s">
        <v>60</v>
      </c>
      <c r="D4" s="75"/>
      <c r="E4" s="52"/>
      <c r="F4" s="52"/>
      <c r="G4" s="134"/>
      <c r="H4" s="134"/>
      <c r="I4" s="134"/>
      <c r="J4" s="134"/>
      <c r="K4" s="36"/>
      <c r="L4" s="23"/>
      <c r="M4" s="3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2" customFormat="1" ht="6" customHeight="1">
      <c r="A5" s="24"/>
      <c r="B5" s="37"/>
      <c r="C5" s="135"/>
      <c r="D5" s="135"/>
      <c r="E5" s="136"/>
      <c r="F5" s="136"/>
      <c r="G5" s="137"/>
      <c r="H5" s="137"/>
      <c r="I5" s="135"/>
      <c r="J5" s="135"/>
      <c r="K5" s="38"/>
      <c r="L5" s="24"/>
      <c r="M5" s="2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" customFormat="1" ht="15" customHeight="1">
      <c r="A6" s="24"/>
      <c r="B6" s="76"/>
      <c r="C6" s="70" t="s">
        <v>74</v>
      </c>
      <c r="D6" s="70"/>
      <c r="E6" s="70"/>
      <c r="F6" s="60"/>
      <c r="G6" s="60"/>
      <c r="H6" s="61"/>
      <c r="I6" s="61"/>
      <c r="J6" s="70"/>
      <c r="K6" s="7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>
      <c r="A7" s="23"/>
      <c r="B7" s="63"/>
      <c r="C7" s="64" t="s">
        <v>67</v>
      </c>
      <c r="D7" s="64"/>
      <c r="E7" s="64"/>
      <c r="F7" s="64"/>
      <c r="G7" s="64"/>
      <c r="H7" s="64"/>
      <c r="I7" s="64"/>
      <c r="J7" s="64"/>
      <c r="K7" s="6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5" customHeight="1">
      <c r="A8" s="23"/>
      <c r="B8" s="66"/>
      <c r="C8" s="67"/>
      <c r="D8" s="67"/>
      <c r="E8" s="67"/>
      <c r="F8" s="67"/>
      <c r="G8" s="67"/>
      <c r="H8" s="67"/>
      <c r="I8" s="67"/>
      <c r="J8" s="67"/>
      <c r="K8" s="68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26.25" customHeight="1">
      <c r="A9" s="23"/>
      <c r="B9" s="72"/>
      <c r="C9" s="75" t="s">
        <v>20</v>
      </c>
      <c r="D9" s="73"/>
      <c r="E9" s="73"/>
      <c r="F9" s="73"/>
      <c r="G9" s="73"/>
      <c r="H9" s="73"/>
      <c r="I9" s="73"/>
      <c r="J9" s="73"/>
      <c r="K9" s="74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6" customHeight="1">
      <c r="A10" s="23"/>
      <c r="B10" s="69"/>
      <c r="C10" s="70"/>
      <c r="D10" s="70"/>
      <c r="E10" s="70"/>
      <c r="F10" s="70"/>
      <c r="G10" s="70"/>
      <c r="H10" s="70"/>
      <c r="I10" s="70"/>
      <c r="J10" s="70"/>
      <c r="K10" s="71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 customHeight="1">
      <c r="A11" s="23"/>
      <c r="B11" s="72"/>
      <c r="C11" s="83" t="s">
        <v>21</v>
      </c>
      <c r="D11" s="83" t="s">
        <v>25</v>
      </c>
      <c r="E11" s="83"/>
      <c r="F11" s="83"/>
      <c r="G11" s="83"/>
      <c r="H11" s="83"/>
      <c r="I11" s="83"/>
      <c r="J11" s="83"/>
      <c r="K11" s="7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 customHeight="1">
      <c r="A12" s="23"/>
      <c r="B12" s="72"/>
      <c r="C12" s="83" t="s">
        <v>22</v>
      </c>
      <c r="D12" s="83" t="s">
        <v>23</v>
      </c>
      <c r="E12" s="83"/>
      <c r="F12" s="83"/>
      <c r="G12" s="83"/>
      <c r="H12" s="83"/>
      <c r="I12" s="83"/>
      <c r="J12" s="83"/>
      <c r="K12" s="7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 customHeight="1">
      <c r="A13" s="23"/>
      <c r="B13" s="72"/>
      <c r="C13" s="83" t="s">
        <v>24</v>
      </c>
      <c r="D13" s="83" t="s">
        <v>43</v>
      </c>
      <c r="E13" s="83"/>
      <c r="F13" s="83"/>
      <c r="G13" s="83"/>
      <c r="H13" s="83"/>
      <c r="I13" s="83"/>
      <c r="J13" s="83"/>
      <c r="K13" s="7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 customHeight="1">
      <c r="A14" s="23"/>
      <c r="B14" s="69"/>
      <c r="C14" s="83" t="s">
        <v>53</v>
      </c>
      <c r="D14" s="83" t="s">
        <v>73</v>
      </c>
      <c r="E14" s="83"/>
      <c r="F14" s="83"/>
      <c r="G14" s="83"/>
      <c r="H14" s="83"/>
      <c r="I14" s="83"/>
      <c r="J14" s="83"/>
      <c r="K14" s="71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 customHeight="1">
      <c r="A15" s="23"/>
      <c r="B15" s="69"/>
      <c r="C15" s="73"/>
      <c r="D15" s="73"/>
      <c r="E15" s="73"/>
      <c r="F15" s="73"/>
      <c r="G15" s="73"/>
      <c r="H15" s="73"/>
      <c r="I15" s="73"/>
      <c r="J15" s="73"/>
      <c r="K15" s="71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26.25" customHeight="1">
      <c r="A16" s="23"/>
      <c r="B16" s="69"/>
      <c r="C16" s="75" t="s">
        <v>61</v>
      </c>
      <c r="D16" s="70"/>
      <c r="E16" s="70"/>
      <c r="F16" s="70"/>
      <c r="G16" s="70"/>
      <c r="H16" s="70"/>
      <c r="I16" s="70"/>
      <c r="J16" s="70"/>
      <c r="K16" s="71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" customHeight="1">
      <c r="A17" s="23"/>
      <c r="B17" s="69"/>
      <c r="C17" s="73"/>
      <c r="D17" s="73"/>
      <c r="E17" s="73"/>
      <c r="F17" s="73"/>
      <c r="G17" s="73"/>
      <c r="H17" s="73"/>
      <c r="I17" s="73"/>
      <c r="J17" s="73"/>
      <c r="K17" s="71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 customHeight="1">
      <c r="A18" s="23"/>
      <c r="B18" s="69"/>
      <c r="C18" s="73" t="s">
        <v>62</v>
      </c>
      <c r="D18" s="73"/>
      <c r="E18" s="73"/>
      <c r="F18" s="73"/>
      <c r="G18" s="73"/>
      <c r="H18" s="73"/>
      <c r="I18" s="73"/>
      <c r="J18" s="73"/>
      <c r="K18" s="71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>
      <c r="A19" s="23"/>
      <c r="B19" s="69"/>
      <c r="C19" s="73" t="s">
        <v>63</v>
      </c>
      <c r="D19" s="73"/>
      <c r="E19" s="73"/>
      <c r="F19" s="73"/>
      <c r="G19" s="73"/>
      <c r="H19" s="73"/>
      <c r="I19" s="73"/>
      <c r="J19" s="73"/>
      <c r="K19" s="71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 customHeight="1">
      <c r="A20" s="23"/>
      <c r="B20" s="72"/>
      <c r="C20" s="73" t="s">
        <v>64</v>
      </c>
      <c r="D20" s="73"/>
      <c r="E20" s="73"/>
      <c r="F20" s="73"/>
      <c r="G20" s="73"/>
      <c r="H20" s="73"/>
      <c r="I20" s="73"/>
      <c r="J20" s="73"/>
      <c r="K20" s="74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 customHeight="1">
      <c r="A21" s="23"/>
      <c r="B21" s="69"/>
      <c r="C21" s="70" t="s">
        <v>66</v>
      </c>
      <c r="D21" s="70"/>
      <c r="E21" s="70"/>
      <c r="F21" s="70"/>
      <c r="G21" s="70"/>
      <c r="H21" s="70"/>
      <c r="I21" s="70"/>
      <c r="J21" s="70"/>
      <c r="K21" s="71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 customHeight="1">
      <c r="A22" s="23"/>
      <c r="B22" s="72"/>
      <c r="C22" s="73" t="s">
        <v>65</v>
      </c>
      <c r="D22" s="73"/>
      <c r="E22" s="73"/>
      <c r="F22" s="73"/>
      <c r="G22" s="73"/>
      <c r="H22" s="73"/>
      <c r="I22" s="73"/>
      <c r="J22" s="73"/>
      <c r="K22" s="7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 customHeight="1" thickBot="1">
      <c r="A23" s="23"/>
      <c r="B23" s="69"/>
      <c r="C23" s="70"/>
      <c r="D23" s="70"/>
      <c r="E23" s="70"/>
      <c r="F23" s="70"/>
      <c r="G23" s="70"/>
      <c r="H23" s="70"/>
      <c r="I23" s="70"/>
      <c r="J23" s="70"/>
      <c r="K23" s="7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1.75" customHeight="1" thickBot="1">
      <c r="A24" s="23"/>
      <c r="B24" s="53" t="s">
        <v>16</v>
      </c>
      <c r="C24" s="54"/>
      <c r="D24" s="54"/>
      <c r="E24" s="54"/>
      <c r="F24" s="54"/>
      <c r="G24" s="54"/>
      <c r="H24" s="55"/>
      <c r="I24" s="56"/>
      <c r="J24" s="56"/>
      <c r="K24" s="57" t="s">
        <v>17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9" t="s">
        <v>14</v>
      </c>
    </row>
  </sheetData>
  <sheetProtection password="DF13" sheet="1" objects="1" scenarios="1" selectLockedCells="1" selectUnlockedCells="1"/>
  <mergeCells count="7">
    <mergeCell ref="B2:K2"/>
    <mergeCell ref="G4:H4"/>
    <mergeCell ref="I4:J4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6384" width="9.140625" style="3" customWidth="1"/>
  </cols>
  <sheetData>
    <row r="1" ht="13.5" thickBot="1"/>
    <row r="2" spans="2:14" ht="12.75">
      <c r="B2" s="4">
        <v>1</v>
      </c>
      <c r="C2" s="5">
        <v>256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2.75">
      <c r="B3" s="6">
        <v>2</v>
      </c>
      <c r="C3" s="7">
        <v>128</v>
      </c>
      <c r="E3" s="79"/>
      <c r="F3" s="80" t="s">
        <v>18</v>
      </c>
      <c r="G3" s="81"/>
      <c r="H3" s="81"/>
      <c r="I3" s="81"/>
      <c r="J3" s="81"/>
      <c r="K3" s="79"/>
      <c r="L3" s="79"/>
      <c r="M3" s="79"/>
      <c r="N3" s="79"/>
    </row>
    <row r="4" spans="2:14" ht="12.75">
      <c r="B4" s="6">
        <v>3</v>
      </c>
      <c r="C4" s="7">
        <v>64</v>
      </c>
      <c r="E4" s="79"/>
      <c r="F4" s="80" t="s">
        <v>19</v>
      </c>
      <c r="G4" s="81"/>
      <c r="H4" s="81"/>
      <c r="I4" s="81"/>
      <c r="J4" s="81"/>
      <c r="K4" s="79"/>
      <c r="L4" s="79"/>
      <c r="M4" s="79"/>
      <c r="N4" s="79"/>
    </row>
    <row r="5" spans="2:14" ht="12.75">
      <c r="B5" s="6">
        <v>4</v>
      </c>
      <c r="C5" s="7">
        <v>32</v>
      </c>
      <c r="E5" s="79"/>
      <c r="F5" s="81"/>
      <c r="G5" s="81"/>
      <c r="H5" s="81"/>
      <c r="I5" s="81"/>
      <c r="J5" s="81"/>
      <c r="K5" s="79"/>
      <c r="L5" s="79"/>
      <c r="M5" s="79"/>
      <c r="N5" s="79"/>
    </row>
    <row r="6" spans="2:14" ht="12.75">
      <c r="B6" s="6">
        <v>5</v>
      </c>
      <c r="C6" s="7">
        <v>16</v>
      </c>
      <c r="E6" s="84"/>
      <c r="F6" s="85"/>
      <c r="G6" s="85"/>
      <c r="H6" s="85"/>
      <c r="I6" s="85"/>
      <c r="J6" s="85"/>
      <c r="K6" s="84"/>
      <c r="L6" s="84"/>
      <c r="M6" s="84"/>
      <c r="N6" s="84"/>
    </row>
    <row r="7" spans="2:14" ht="12.75">
      <c r="B7" s="6">
        <v>6</v>
      </c>
      <c r="C7" s="7">
        <v>8</v>
      </c>
      <c r="E7" s="84"/>
      <c r="F7" s="86"/>
      <c r="G7" s="85"/>
      <c r="H7" s="85"/>
      <c r="I7" s="85"/>
      <c r="J7" s="85"/>
      <c r="K7" s="84"/>
      <c r="L7" s="84"/>
      <c r="M7" s="84"/>
      <c r="N7" s="84"/>
    </row>
    <row r="8" spans="2:14" ht="12.75">
      <c r="B8" s="6">
        <v>7</v>
      </c>
      <c r="C8" s="7">
        <v>4</v>
      </c>
      <c r="E8" s="84"/>
      <c r="F8" s="85"/>
      <c r="G8" s="85"/>
      <c r="H8" s="85"/>
      <c r="I8" s="85"/>
      <c r="J8" s="85"/>
      <c r="K8" s="84"/>
      <c r="L8" s="84"/>
      <c r="M8" s="84"/>
      <c r="N8" s="84"/>
    </row>
    <row r="9" spans="2:14" ht="12.75">
      <c r="B9" s="6">
        <v>8</v>
      </c>
      <c r="C9" s="7">
        <v>2</v>
      </c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2:14" ht="12.75">
      <c r="B10" s="6">
        <v>9</v>
      </c>
      <c r="C10" s="7">
        <v>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2:14" ht="13.5" thickBot="1">
      <c r="B11" s="9">
        <v>10</v>
      </c>
      <c r="C11" s="10">
        <v>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5:14" ht="12.75"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5:14" ht="13.5" thickBot="1"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2:14" ht="12.75">
      <c r="B14" s="11">
        <v>0</v>
      </c>
      <c r="C14" s="12" t="s">
        <v>9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2:14" ht="12.75">
      <c r="B15" s="13">
        <v>15</v>
      </c>
      <c r="C15" s="14" t="s">
        <v>7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</row>
    <row r="16" spans="2:3" ht="12.75">
      <c r="B16" s="13">
        <v>16</v>
      </c>
      <c r="C16" s="14" t="s">
        <v>7</v>
      </c>
    </row>
    <row r="17" spans="2:3" ht="12.75">
      <c r="B17" s="13">
        <v>17</v>
      </c>
      <c r="C17" s="14" t="s">
        <v>7</v>
      </c>
    </row>
    <row r="18" spans="2:3" ht="12.75">
      <c r="B18" s="13">
        <v>18</v>
      </c>
      <c r="C18" s="14" t="s">
        <v>7</v>
      </c>
    </row>
    <row r="19" spans="2:3" ht="12.75">
      <c r="B19" s="13">
        <v>19</v>
      </c>
      <c r="C19" s="14" t="s">
        <v>7</v>
      </c>
    </row>
    <row r="20" spans="2:3" ht="12.75">
      <c r="B20" s="13">
        <v>20</v>
      </c>
      <c r="C20" s="14" t="s">
        <v>7</v>
      </c>
    </row>
    <row r="21" spans="2:3" ht="12.75">
      <c r="B21" s="13">
        <v>21</v>
      </c>
      <c r="C21" s="14" t="s">
        <v>7</v>
      </c>
    </row>
    <row r="22" spans="2:3" ht="12.75">
      <c r="B22" s="13">
        <v>22</v>
      </c>
      <c r="C22" s="14" t="s">
        <v>7</v>
      </c>
    </row>
    <row r="23" spans="2:3" ht="12.75">
      <c r="B23" s="13">
        <v>23</v>
      </c>
      <c r="C23" s="14" t="s">
        <v>7</v>
      </c>
    </row>
    <row r="24" spans="2:3" ht="12.75">
      <c r="B24" s="13">
        <v>24</v>
      </c>
      <c r="C24" s="14" t="s">
        <v>7</v>
      </c>
    </row>
    <row r="25" spans="2:3" ht="12.75">
      <c r="B25" s="13">
        <v>25</v>
      </c>
      <c r="C25" s="14" t="s">
        <v>7</v>
      </c>
    </row>
    <row r="26" spans="2:3" ht="12.75">
      <c r="B26" s="13">
        <v>26</v>
      </c>
      <c r="C26" s="14" t="s">
        <v>7</v>
      </c>
    </row>
    <row r="27" spans="2:3" ht="12.75">
      <c r="B27" s="13">
        <v>27</v>
      </c>
      <c r="C27" s="14" t="s">
        <v>7</v>
      </c>
    </row>
    <row r="28" spans="2:3" ht="12.75">
      <c r="B28" s="13">
        <v>28</v>
      </c>
      <c r="C28" s="14" t="s">
        <v>7</v>
      </c>
    </row>
    <row r="29" spans="2:3" ht="12.75">
      <c r="B29" s="13">
        <v>29</v>
      </c>
      <c r="C29" s="14" t="s">
        <v>6</v>
      </c>
    </row>
    <row r="30" spans="2:3" ht="12.75">
      <c r="B30" s="13">
        <v>30</v>
      </c>
      <c r="C30" s="14" t="s">
        <v>6</v>
      </c>
    </row>
    <row r="31" spans="2:3" ht="12.75">
      <c r="B31" s="13">
        <v>31</v>
      </c>
      <c r="C31" s="14" t="s">
        <v>6</v>
      </c>
    </row>
    <row r="32" spans="2:3" ht="12.75">
      <c r="B32" s="13">
        <v>32</v>
      </c>
      <c r="C32" s="14" t="s">
        <v>6</v>
      </c>
    </row>
    <row r="33" spans="2:3" ht="12.75">
      <c r="B33" s="13">
        <v>33</v>
      </c>
      <c r="C33" s="14" t="s">
        <v>6</v>
      </c>
    </row>
    <row r="34" spans="2:3" ht="12.75">
      <c r="B34" s="13">
        <v>34</v>
      </c>
      <c r="C34" s="14" t="s">
        <v>6</v>
      </c>
    </row>
    <row r="35" spans="2:3" ht="12.75">
      <c r="B35" s="13">
        <v>35</v>
      </c>
      <c r="C35" s="14" t="s">
        <v>6</v>
      </c>
    </row>
    <row r="36" spans="2:3" ht="12.75">
      <c r="B36" s="13">
        <v>36</v>
      </c>
      <c r="C36" s="14" t="s">
        <v>6</v>
      </c>
    </row>
    <row r="37" spans="2:3" ht="12.75">
      <c r="B37" s="13">
        <v>37</v>
      </c>
      <c r="C37" s="14" t="s">
        <v>6</v>
      </c>
    </row>
    <row r="38" spans="2:3" ht="12.75">
      <c r="B38" s="13">
        <v>38</v>
      </c>
      <c r="C38" s="14" t="s">
        <v>6</v>
      </c>
    </row>
    <row r="39" spans="2:3" ht="12.75">
      <c r="B39" s="13">
        <v>39</v>
      </c>
      <c r="C39" s="14" t="s">
        <v>5</v>
      </c>
    </row>
    <row r="40" spans="2:3" ht="12.75">
      <c r="B40" s="13">
        <v>40</v>
      </c>
      <c r="C40" s="14" t="s">
        <v>5</v>
      </c>
    </row>
    <row r="41" spans="2:3" ht="12.75">
      <c r="B41" s="13">
        <v>41</v>
      </c>
      <c r="C41" s="14" t="s">
        <v>5</v>
      </c>
    </row>
    <row r="42" spans="2:3" ht="12.75">
      <c r="B42" s="13">
        <v>42</v>
      </c>
      <c r="C42" s="14" t="s">
        <v>5</v>
      </c>
    </row>
    <row r="43" spans="2:3" ht="12.75">
      <c r="B43" s="13">
        <v>43</v>
      </c>
      <c r="C43" s="14" t="s">
        <v>5</v>
      </c>
    </row>
    <row r="44" spans="2:3" ht="12.75">
      <c r="B44" s="13">
        <v>44</v>
      </c>
      <c r="C44" s="14" t="s">
        <v>5</v>
      </c>
    </row>
    <row r="45" spans="2:3" ht="12.75">
      <c r="B45" s="13">
        <v>45</v>
      </c>
      <c r="C45" s="14" t="s">
        <v>5</v>
      </c>
    </row>
    <row r="46" spans="2:3" ht="12.75">
      <c r="B46" s="13">
        <v>46</v>
      </c>
      <c r="C46" s="14" t="s">
        <v>5</v>
      </c>
    </row>
    <row r="47" spans="2:3" ht="12.75">
      <c r="B47" s="13">
        <v>47</v>
      </c>
      <c r="C47" s="14" t="s">
        <v>5</v>
      </c>
    </row>
    <row r="48" spans="2:3" ht="12.75">
      <c r="B48" s="13">
        <v>48</v>
      </c>
      <c r="C48" s="14" t="s">
        <v>5</v>
      </c>
    </row>
    <row r="49" spans="2:3" ht="12.75">
      <c r="B49" s="13">
        <v>49</v>
      </c>
      <c r="C49" s="14" t="s">
        <v>4</v>
      </c>
    </row>
    <row r="50" spans="2:3" ht="12.75">
      <c r="B50" s="13">
        <v>50</v>
      </c>
      <c r="C50" s="14" t="s">
        <v>4</v>
      </c>
    </row>
    <row r="51" spans="2:3" ht="12.75">
      <c r="B51" s="13">
        <v>51</v>
      </c>
      <c r="C51" s="14" t="s">
        <v>4</v>
      </c>
    </row>
    <row r="52" spans="2:3" ht="12.75">
      <c r="B52" s="13">
        <v>52</v>
      </c>
      <c r="C52" s="14" t="s">
        <v>4</v>
      </c>
    </row>
    <row r="53" spans="2:3" ht="12.75">
      <c r="B53" s="13">
        <v>53</v>
      </c>
      <c r="C53" s="14" t="s">
        <v>4</v>
      </c>
    </row>
    <row r="54" spans="2:3" ht="12.75">
      <c r="B54" s="13">
        <v>54</v>
      </c>
      <c r="C54" s="14" t="s">
        <v>4</v>
      </c>
    </row>
    <row r="55" spans="2:3" ht="12.75">
      <c r="B55" s="13">
        <v>55</v>
      </c>
      <c r="C55" s="14" t="s">
        <v>4</v>
      </c>
    </row>
    <row r="56" spans="2:3" ht="12.75">
      <c r="B56" s="13">
        <v>56</v>
      </c>
      <c r="C56" s="14" t="s">
        <v>4</v>
      </c>
    </row>
    <row r="57" spans="2:3" ht="12.75">
      <c r="B57" s="13">
        <v>57</v>
      </c>
      <c r="C57" s="14" t="s">
        <v>4</v>
      </c>
    </row>
    <row r="58" spans="2:3" ht="12.75">
      <c r="B58" s="13">
        <v>58</v>
      </c>
      <c r="C58" s="14" t="s">
        <v>4</v>
      </c>
    </row>
    <row r="59" spans="2:3" ht="12.75">
      <c r="B59" s="13">
        <v>59</v>
      </c>
      <c r="C59" s="14" t="s">
        <v>3</v>
      </c>
    </row>
    <row r="60" spans="2:3" ht="12.75">
      <c r="B60" s="13">
        <v>60</v>
      </c>
      <c r="C60" s="14" t="s">
        <v>3</v>
      </c>
    </row>
    <row r="61" spans="2:3" ht="12.75">
      <c r="B61" s="13">
        <v>61</v>
      </c>
      <c r="C61" s="14" t="s">
        <v>3</v>
      </c>
    </row>
    <row r="62" spans="2:3" ht="12.75">
      <c r="B62" s="13">
        <v>62</v>
      </c>
      <c r="C62" s="14" t="s">
        <v>3</v>
      </c>
    </row>
    <row r="63" spans="2:3" ht="12.75">
      <c r="B63" s="13">
        <v>63</v>
      </c>
      <c r="C63" s="14" t="s">
        <v>3</v>
      </c>
    </row>
    <row r="64" spans="2:3" ht="12.75">
      <c r="B64" s="13">
        <v>64</v>
      </c>
      <c r="C64" s="14" t="s">
        <v>3</v>
      </c>
    </row>
    <row r="65" spans="2:3" ht="12.75">
      <c r="B65" s="13">
        <v>65</v>
      </c>
      <c r="C65" s="14" t="s">
        <v>3</v>
      </c>
    </row>
    <row r="66" spans="2:3" ht="12.75">
      <c r="B66" s="13">
        <v>66</v>
      </c>
      <c r="C66" s="14" t="s">
        <v>3</v>
      </c>
    </row>
    <row r="67" spans="2:3" ht="12.75">
      <c r="B67" s="13">
        <v>67</v>
      </c>
      <c r="C67" s="14" t="s">
        <v>3</v>
      </c>
    </row>
    <row r="68" spans="2:3" ht="12.75">
      <c r="B68" s="13">
        <v>68</v>
      </c>
      <c r="C68" s="14" t="s">
        <v>3</v>
      </c>
    </row>
    <row r="69" spans="2:3" ht="12.75">
      <c r="B69" s="13">
        <v>69</v>
      </c>
      <c r="C69" s="14" t="s">
        <v>2</v>
      </c>
    </row>
    <row r="70" spans="2:3" ht="12.75">
      <c r="B70" s="13">
        <v>70</v>
      </c>
      <c r="C70" s="14" t="s">
        <v>2</v>
      </c>
    </row>
    <row r="71" spans="2:3" ht="12.75">
      <c r="B71" s="13">
        <v>71</v>
      </c>
      <c r="C71" s="14" t="s">
        <v>2</v>
      </c>
    </row>
    <row r="72" spans="2:3" ht="12.75">
      <c r="B72" s="13">
        <v>72</v>
      </c>
      <c r="C72" s="14" t="s">
        <v>2</v>
      </c>
    </row>
    <row r="73" spans="2:3" ht="12.75">
      <c r="B73" s="13">
        <v>73</v>
      </c>
      <c r="C73" s="14" t="s">
        <v>2</v>
      </c>
    </row>
    <row r="74" spans="2:3" ht="12.75">
      <c r="B74" s="13">
        <v>74</v>
      </c>
      <c r="C74" s="14" t="s">
        <v>2</v>
      </c>
    </row>
    <row r="75" spans="2:3" ht="12.75">
      <c r="B75" s="13">
        <v>75</v>
      </c>
      <c r="C75" s="14" t="s">
        <v>2</v>
      </c>
    </row>
    <row r="76" spans="2:3" ht="12.75">
      <c r="B76" s="13">
        <v>76</v>
      </c>
      <c r="C76" s="14" t="s">
        <v>2</v>
      </c>
    </row>
    <row r="77" spans="2:3" ht="12.75">
      <c r="B77" s="13">
        <v>77</v>
      </c>
      <c r="C77" s="14" t="s">
        <v>2</v>
      </c>
    </row>
    <row r="78" spans="2:3" ht="12.75">
      <c r="B78" s="13">
        <v>78</v>
      </c>
      <c r="C78" s="14" t="s">
        <v>2</v>
      </c>
    </row>
    <row r="79" spans="2:3" ht="12.75">
      <c r="B79" s="13">
        <v>79</v>
      </c>
      <c r="C79" s="14" t="s">
        <v>1</v>
      </c>
    </row>
    <row r="80" spans="2:3" ht="12.75">
      <c r="B80" s="13">
        <v>80</v>
      </c>
      <c r="C80" s="14" t="s">
        <v>1</v>
      </c>
    </row>
    <row r="81" spans="2:3" ht="12.75">
      <c r="B81" s="13">
        <v>81</v>
      </c>
      <c r="C81" s="14" t="s">
        <v>1</v>
      </c>
    </row>
    <row r="82" spans="2:3" ht="12.75">
      <c r="B82" s="13">
        <v>82</v>
      </c>
      <c r="C82" s="14" t="s">
        <v>1</v>
      </c>
    </row>
    <row r="83" spans="2:3" ht="12.75">
      <c r="B83" s="13">
        <v>83</v>
      </c>
      <c r="C83" s="14" t="s">
        <v>1</v>
      </c>
    </row>
    <row r="84" spans="2:3" ht="12.75">
      <c r="B84" s="13">
        <v>84</v>
      </c>
      <c r="C84" s="14" t="s">
        <v>1</v>
      </c>
    </row>
    <row r="85" spans="2:3" ht="12.75">
      <c r="B85" s="13">
        <v>85</v>
      </c>
      <c r="C85" s="14" t="s">
        <v>1</v>
      </c>
    </row>
    <row r="86" spans="2:3" ht="12.75">
      <c r="B86" s="13">
        <v>86</v>
      </c>
      <c r="C86" s="14" t="s">
        <v>1</v>
      </c>
    </row>
    <row r="87" spans="2:3" ht="12.75">
      <c r="B87" s="13">
        <v>87</v>
      </c>
      <c r="C87" s="14" t="s">
        <v>1</v>
      </c>
    </row>
    <row r="88" spans="2:3" ht="12.75">
      <c r="B88" s="13">
        <v>88</v>
      </c>
      <c r="C88" s="14" t="s">
        <v>1</v>
      </c>
    </row>
    <row r="89" spans="2:3" ht="12.75">
      <c r="B89" s="13">
        <v>89</v>
      </c>
      <c r="C89" s="14" t="s">
        <v>0</v>
      </c>
    </row>
    <row r="90" spans="2:3" ht="12.75">
      <c r="B90" s="13">
        <v>90</v>
      </c>
      <c r="C90" s="14" t="s">
        <v>0</v>
      </c>
    </row>
    <row r="91" spans="2:3" ht="12.75">
      <c r="B91" s="13">
        <v>91</v>
      </c>
      <c r="C91" s="14" t="s">
        <v>0</v>
      </c>
    </row>
    <row r="92" spans="2:3" ht="12.75">
      <c r="B92" s="13">
        <v>92</v>
      </c>
      <c r="C92" s="14" t="s">
        <v>0</v>
      </c>
    </row>
    <row r="93" spans="2:3" ht="12.75">
      <c r="B93" s="13">
        <v>93</v>
      </c>
      <c r="C93" s="14" t="s">
        <v>0</v>
      </c>
    </row>
    <row r="94" spans="2:3" ht="12.75">
      <c r="B94" s="13">
        <v>94</v>
      </c>
      <c r="C94" s="14" t="s">
        <v>0</v>
      </c>
    </row>
    <row r="95" spans="2:3" ht="12.75">
      <c r="B95" s="13">
        <v>95</v>
      </c>
      <c r="C95" s="14" t="s">
        <v>0</v>
      </c>
    </row>
    <row r="96" spans="2:3" ht="12.75">
      <c r="B96" s="13">
        <v>96</v>
      </c>
      <c r="C96" s="14" t="s">
        <v>0</v>
      </c>
    </row>
    <row r="97" spans="2:3" ht="12.75">
      <c r="B97" s="13">
        <v>97</v>
      </c>
      <c r="C97" s="14" t="s">
        <v>0</v>
      </c>
    </row>
    <row r="98" spans="2:3" ht="12.75">
      <c r="B98" s="13">
        <v>98</v>
      </c>
      <c r="C98" s="14" t="s">
        <v>0</v>
      </c>
    </row>
    <row r="99" spans="2:3" ht="12.75">
      <c r="B99" s="13">
        <v>99</v>
      </c>
      <c r="C99" s="14" t="s">
        <v>0</v>
      </c>
    </row>
    <row r="100" spans="2:3" ht="13.5" thickBot="1">
      <c r="B100" s="15">
        <v>100</v>
      </c>
      <c r="C100" s="16" t="s">
        <v>0</v>
      </c>
    </row>
    <row r="101" ht="12.75">
      <c r="B101" s="8"/>
    </row>
  </sheetData>
  <sheetProtection password="DF13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ZCT</dc:creator>
  <cp:keywords/>
  <dc:description/>
  <cp:lastModifiedBy>ZCT</cp:lastModifiedBy>
  <dcterms:created xsi:type="dcterms:W3CDTF">2006-01-04T04:30:58Z</dcterms:created>
  <dcterms:modified xsi:type="dcterms:W3CDTF">2008-12-09T00:15:31Z</dcterms:modified>
  <cp:category/>
  <cp:version/>
  <cp:contentType/>
  <cp:contentStatus/>
</cp:coreProperties>
</file>